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6" windowHeight="11016" tabRatio="533" activeTab="0"/>
  </bookViews>
  <sheets>
    <sheet name="ПЕРЕЧЕНЬ СУБЪЕКТЫ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СУБЪЕКТЫ'!#REF!</definedName>
    <definedName name="Z_81923489_20D5_4880_AD7A_C6CE8268D588_.wvu.Rows" localSheetId="0" hidden="1">'ПЕРЕЧЕНЬ СУБЪЕКТЫ'!#REF!,'ПЕРЕЧЕНЬ СУБЪЕКТЫ'!#REF!</definedName>
    <definedName name="_xlnm.Print_Titles" localSheetId="0">'ПЕРЕЧЕНЬ СУБЪЕКТЫ'!$5:$7</definedName>
    <definedName name="_xlnm.Print_Area" localSheetId="0">'ПЕРЕЧЕНЬ СУБЪЕКТЫ'!$A$1:$N$27</definedName>
  </definedNames>
  <calcPr fullCalcOnLoad="1"/>
</workbook>
</file>

<file path=xl/sharedStrings.xml><?xml version="1.0" encoding="utf-8"?>
<sst xmlns="http://schemas.openxmlformats.org/spreadsheetml/2006/main" count="106" uniqueCount="68">
  <si>
    <t>НПА устанавливающий льготу</t>
  </si>
  <si>
    <t>Целевая категория налоговой льготы</t>
  </si>
  <si>
    <t>№ п/п</t>
  </si>
  <si>
    <t>Стимулирующая</t>
  </si>
  <si>
    <t>2022 год (прогноз)</t>
  </si>
  <si>
    <t xml:space="preserve">Социальная </t>
  </si>
  <si>
    <t>Налоговые расходы, тыс. руб.</t>
  </si>
  <si>
    <t>2023 год (прогноз)</t>
  </si>
  <si>
    <t>Резиденты территории опережающего социально-экономического развития "Губкин", созданной на территории муниципального образования "Губкинский городской округ", в отношении земельных участков, расположенных на территории опережающего социально-экономического развития "Губкин", используемых в целях осуществления деятельности в соответствии с соглашением об осуществлении деятельности на территории опережающего социально-экономического развития "Губкин", на срок действия указанного соглашения, начиная с налогового периода, в котором такой налогоплательщик был включен в реестр резидентов территории опережающего социально-экономического развития "Губкин"</t>
  </si>
  <si>
    <t>Освобождение от уплаты налога на 100%</t>
  </si>
  <si>
    <t>Хозяйствующие субъекты, реализующие инвестиционные проекты по строительству, реконструкции или эксплуатации автомобильных газонаполнительных компрессорных станций, криогенных автомобильных заправочных станций сжиженного природного газа, метановых автозаправочных станций, в составе которых имеется блок компримирования природного газа, на 2019 - 2021 годы</t>
  </si>
  <si>
    <t>Освобождение от уплаты налога на 50%</t>
  </si>
  <si>
    <t>Областные и муниципальные автономные, казенные и бюджетные учреждения, осуществляющие охрану, содержание и использование особо охраняемых природных территорий регионального и/или муниципального значения, а также лесов, не входящих в состав государственного лесного фонда, в отношении земельных участков, предоставленных им на праве постоянного (бессрочного) пользования, расположенных в границах особо охраняемых природных территорий регионального значения и (или) занятых лесами, не входящими в состав государственного лесного фонда</t>
  </si>
  <si>
    <t>01.01.2009г.</t>
  </si>
  <si>
    <t>№ 45 от 10.11.2008г.</t>
  </si>
  <si>
    <t>Герои Советского Союза, Герои Российской Федерации, полные кавалеры ордена Славы</t>
  </si>
  <si>
    <t>Лица, имеющие I и II группу инвалидности</t>
  </si>
  <si>
    <t>Инвалиды с детства, дети-инвалиды</t>
  </si>
  <si>
    <t>Ветераны и инвалиды Великой Отечественной войны, ветераны и инвалиды боевых действий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</si>
  <si>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</si>
  <si>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</si>
  <si>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или иных работ, связанных с любыми видами ядерных установок, включая ядерное оружие и космическую технику</t>
  </si>
  <si>
    <t xml:space="preserve">Пенсионеры, получающие пенсии, назначаемые в порядке, установленном пенсионным законодательством, а также физические лица, соответствующие условиям, необходимым для назначения пенсии в соответствии с законодательством Российской Федерации, действовавшим на 31 декабря 2018 года </t>
  </si>
  <si>
    <t>Многодетные семьи, имеющие трех и более несовершеннолетних детей) в пределах установленных норм отвода земельных участков в зависимости от их назначения и места расположения</t>
  </si>
  <si>
    <t>Земельный налог</t>
  </si>
  <si>
    <t xml:space="preserve">Итого по юридическим лицам </t>
  </si>
  <si>
    <t>Итого по физическим лицам</t>
  </si>
  <si>
    <t>Номер и дата НПА, устанавливающего льготу</t>
  </si>
  <si>
    <t>Наименование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</si>
  <si>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</si>
  <si>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начала действия права на налоговые льготы, освобождения и иные преференции</t>
  </si>
  <si>
    <t>Результат оценки эффективности налогового расхода</t>
  </si>
  <si>
    <t>В 2019 году налоговый расход востребован не был.</t>
  </si>
  <si>
    <t>Соответствует критериям целесообразности:                                                     -соответствует целям муниципальной программы "Социальная поддержка граждан в Губкинском городском округе";                                            -востребован плательщиками.</t>
  </si>
  <si>
    <t>Установление пониженной ставки налога в размере 1%</t>
  </si>
  <si>
    <t>№ 1 от 20.11.2015г.          № 61-нпа от 24.11.2015 г.</t>
  </si>
  <si>
    <t>№ 45 от 10.11.2008 г.</t>
  </si>
  <si>
    <t>№ 45 от 10.11.2008 г.          № 5-нпа от 12.10.2018 г.</t>
  </si>
  <si>
    <t>№ 6-нпа от 13.04.2018 г.</t>
  </si>
  <si>
    <t>№ 4-нпа от 31.10.2019 г.</t>
  </si>
  <si>
    <t>№ 45 от 10.11.2008 г.        № 5-нпа от 12.10.2018 г.</t>
  </si>
  <si>
    <t>01.01.2019 г.</t>
  </si>
  <si>
    <t>26.04.2018 г.</t>
  </si>
  <si>
    <t>01.01.2017 г.</t>
  </si>
  <si>
    <t>01.01.2009 г.</t>
  </si>
  <si>
    <t>01.01.2009 г.  01.01.2015 г.</t>
  </si>
  <si>
    <t>01.01.2009 г.         01.01.2019 г.</t>
  </si>
  <si>
    <t>01.01.2016 г.</t>
  </si>
  <si>
    <t xml:space="preserve">Физические лица и индивидуальные предприниматели - собственники объектов налогообложения, включенных в перечень, определенный в соответствии с  п.7 ст.378.2 НК РФ, в отношении объектов налогообложения, предусмотренных абзацем вторым п.10 ст.378.2 НК РФ в сельских населенных пунктах </t>
  </si>
  <si>
    <t>Итого по налогу на имущество физических лиц</t>
  </si>
  <si>
    <t>Итого налоговые расходы</t>
  </si>
  <si>
    <t>Итого земельный налог</t>
  </si>
  <si>
    <t>Соответствует критериям целесообразности:                                                     -соответствует целям муниципальной программы "Развитие имущественно-земельных отношений в Губкинском городском округе";                                            -востребован.</t>
  </si>
  <si>
    <t>Налог на имущество физических лиц</t>
  </si>
  <si>
    <t>Положение о земельном налоге на территории Губкинского Городского округа, утвержденное решением Совета депутатов Губкинского городского округа от 10 ноября 2008 года № 45, с последующими изменениями и дополнениями),                                   часть 4.1</t>
  </si>
  <si>
    <t>Положение о земельном налоге на территории Губкинского Городского округа, утвержденное решением Совета депутатов Губкинского городского округа от 10 ноября 2008 года № 45, с последующими изменениями и дополнениями),                        часть 4.1</t>
  </si>
  <si>
    <t>Положение о земельном налоге на территории Губкинского Городского округа, утвержденное решением Совета депутатов Губкинского городского округа от 10 ноября 2008 года № 45, с последующими изменениями и дополнениями),             часть 4.2</t>
  </si>
  <si>
    <t>Положение о земельном налоге на территории Губкинского Городского округа, утвержденное решением Совета депутатов Губкинского городского округа от 10 ноября 2008 года № 45, с последующими изменениями и дополнениями), часть 4</t>
  </si>
  <si>
    <t>Положение о налоге на имущество физических лиц на территории Губкинского Городского округа, утвержденное решением Совета депутатов Губкинского городского округа от 26 ноября 2014 года № 33-нпа, с последующими изменениями и дополнениями),             часть 2, пункт 4</t>
  </si>
  <si>
    <t>Отчет об оценке эффективности налоговых расходов Губкинского городского округа Белгородской области за 2020 год,                                 прогноз на 2021 год и плановый период 2022-2024 годы</t>
  </si>
  <si>
    <t xml:space="preserve">2020 год                       </t>
  </si>
  <si>
    <t xml:space="preserve">2021 год  (оценка)            </t>
  </si>
  <si>
    <t>2024 год (прогноз)</t>
  </si>
  <si>
    <t>Коичество получателей налоговых льгот за 2020 год, ед.</t>
  </si>
  <si>
    <t>В 2020 году налоговый расход востребован не был.                       Указанным хозяйствующим субъектам земельные участки предоставлены в аренду.</t>
  </si>
  <si>
    <t>В 2020 году налоговый расход востребован не был.</t>
  </si>
  <si>
    <t>Техническая</t>
  </si>
  <si>
    <t xml:space="preserve">Соответствует критериям целесообразности:                                                     -соответствует целям Стратегии социально-экономического развития Губкинского городского округа до 2025 года (п. 4.2 "Развитие экономического потенциала Губкинского городского округа";                                            -востребован;                                                                    -результативен.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</si>
</sst>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\ _₽"/>
    <numFmt numFmtId="188" formatCode="#,##0.00\ &quot;₽&quot;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%"/>
    <numFmt numFmtId="195" formatCode="#,##0.000"/>
    <numFmt numFmtId="196" formatCode="0.0,"/>
    <numFmt numFmtId="197" formatCode="#,##0.0_ ;[Red]\-#,##0.0\ "/>
    <numFmt numFmtId="198" formatCode="_-* #,##0.0\ _₽_-;\-* #,##0.0\ _₽_-;_-* &quot;-&quot;??\ _₽_-;_-@_-"/>
    <numFmt numFmtId="199" formatCode="#,##0_р_."/>
    <numFmt numFmtId="200" formatCode="mmm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2" fillId="0" borderId="0">
      <alignment/>
      <protection/>
    </xf>
    <xf numFmtId="0" fontId="11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171" fontId="3" fillId="0" borderId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5" fillId="0" borderId="9">
      <alignment horizontal="right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10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14" fontId="2" fillId="0" borderId="9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5" fillId="0" borderId="9" xfId="0" applyNumberFormat="1" applyFont="1" applyBorder="1" applyAlignment="1">
      <alignment vertical="top" wrapText="1"/>
    </xf>
    <xf numFmtId="0" fontId="65" fillId="0" borderId="9" xfId="0" applyFont="1" applyBorder="1" applyAlignment="1">
      <alignment vertical="top" wrapText="1"/>
    </xf>
    <xf numFmtId="0" fontId="56" fillId="0" borderId="9" xfId="0" applyFont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vertical="top" wrapText="1"/>
    </xf>
    <xf numFmtId="3" fontId="14" fillId="0" borderId="9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/>
    </xf>
    <xf numFmtId="3" fontId="14" fillId="0" borderId="9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3" fontId="14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65" fillId="0" borderId="13" xfId="0" applyNumberFormat="1" applyFont="1" applyBorder="1" applyAlignment="1">
      <alignment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vertical="top"/>
    </xf>
    <xf numFmtId="0" fontId="14" fillId="0" borderId="9" xfId="0" applyFont="1" applyBorder="1" applyAlignment="1">
      <alignment/>
    </xf>
    <xf numFmtId="0" fontId="14" fillId="0" borderId="9" xfId="0" applyFont="1" applyBorder="1" applyAlignment="1">
      <alignment vertical="top"/>
    </xf>
    <xf numFmtId="0" fontId="15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top" wrapText="1"/>
    </xf>
    <xf numFmtId="0" fontId="65" fillId="0" borderId="9" xfId="0" applyFont="1" applyBorder="1" applyAlignment="1">
      <alignment horizontal="center" vertical="top" wrapText="1"/>
    </xf>
    <xf numFmtId="14" fontId="2" fillId="0" borderId="9" xfId="0" applyNumberFormat="1" applyFont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3" fontId="4" fillId="0" borderId="9" xfId="0" applyNumberFormat="1" applyFont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65" fillId="0" borderId="13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top" wrapText="1"/>
    </xf>
    <xf numFmtId="0" fontId="65" fillId="0" borderId="18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left" wrapText="1"/>
    </xf>
    <xf numFmtId="0" fontId="66" fillId="0" borderId="15" xfId="0" applyFont="1" applyBorder="1" applyAlignment="1">
      <alignment horizontal="left" wrapText="1"/>
    </xf>
    <xf numFmtId="0" fontId="66" fillId="0" borderId="16" xfId="0" applyFont="1" applyBorder="1" applyAlignment="1">
      <alignment horizontal="left" wrapText="1"/>
    </xf>
    <xf numFmtId="0" fontId="14" fillId="0" borderId="9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2" xfId="34"/>
    <cellStyle name="Excel Built-in Normal" xfId="35"/>
    <cellStyle name="m49048872" xfId="36"/>
    <cellStyle name="normal" xfId="37"/>
    <cellStyle name="TableStyleLigh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Гиперссылка 3" xfId="50"/>
    <cellStyle name="Гиперссылка 4" xfId="51"/>
    <cellStyle name="Currency" xfId="52"/>
    <cellStyle name="Currency [0]" xfId="53"/>
    <cellStyle name="Денежный 2" xfId="54"/>
    <cellStyle name="Денежный 2 4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3" xfId="65"/>
    <cellStyle name="Обычный 11" xfId="66"/>
    <cellStyle name="Обычный 14 2" xfId="67"/>
    <cellStyle name="Обычный 2" xfId="68"/>
    <cellStyle name="Обычный 2 2" xfId="69"/>
    <cellStyle name="Обычный 2 2 2" xfId="70"/>
    <cellStyle name="Обычный 2 2 2 2" xfId="71"/>
    <cellStyle name="Обычный 2 2 2 3" xfId="72"/>
    <cellStyle name="Обычный 2 2 2 4" xfId="73"/>
    <cellStyle name="Обычный 2 2 3" xfId="74"/>
    <cellStyle name="Обычный 2 2 4" xfId="75"/>
    <cellStyle name="Обычный 2 3" xfId="76"/>
    <cellStyle name="Обычный 2 3 2" xfId="77"/>
    <cellStyle name="Обычный 2 5" xfId="78"/>
    <cellStyle name="Обычный 2_Приложение 10 УФНС для оценки эффективности льгот" xfId="79"/>
    <cellStyle name="Обычный 23" xfId="80"/>
    <cellStyle name="Обычный 25" xfId="81"/>
    <cellStyle name="Обычный 27" xfId="82"/>
    <cellStyle name="Обычный 28" xfId="83"/>
    <cellStyle name="Обычный 3" xfId="84"/>
    <cellStyle name="Обычный 3 2" xfId="85"/>
    <cellStyle name="Обычный 3 2 2 2" xfId="86"/>
    <cellStyle name="Обычный 3 3" xfId="87"/>
    <cellStyle name="Обычный 3 4" xfId="88"/>
    <cellStyle name="Обычный 3 4 2" xfId="89"/>
    <cellStyle name="Обычный 3 5" xfId="90"/>
    <cellStyle name="Обычный 4" xfId="91"/>
    <cellStyle name="Обычный 4 5" xfId="92"/>
    <cellStyle name="Обычный 47" xfId="93"/>
    <cellStyle name="Обычный 5" xfId="94"/>
    <cellStyle name="Обычный 5 2" xfId="95"/>
    <cellStyle name="Обычный 6" xfId="96"/>
    <cellStyle name="Обычный 7" xfId="97"/>
    <cellStyle name="Обычный 8" xfId="98"/>
    <cellStyle name="Обычный 8 2" xfId="99"/>
    <cellStyle name="Обычный 8 3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Процентный 2" xfId="107"/>
    <cellStyle name="Процентный 2 2" xfId="108"/>
    <cellStyle name="Процентный 3" xfId="109"/>
    <cellStyle name="Процентный 4" xfId="110"/>
    <cellStyle name="Связанная ячейка" xfId="111"/>
    <cellStyle name="Стиль 1" xfId="112"/>
    <cellStyle name="Текст предупреждения" xfId="113"/>
    <cellStyle name="Comma" xfId="114"/>
    <cellStyle name="Comma [0]" xfId="115"/>
    <cellStyle name="Финансовый 2" xfId="116"/>
    <cellStyle name="Финансовый 2 2" xfId="117"/>
    <cellStyle name="Финансовый 2 2 2" xfId="118"/>
    <cellStyle name="Финансовый 2 3" xfId="119"/>
    <cellStyle name="Финансовый 2 4" xfId="120"/>
    <cellStyle name="Финансовый 2 5" xfId="121"/>
    <cellStyle name="Финансовый 3" xfId="122"/>
    <cellStyle name="Финансовый 3 2" xfId="123"/>
    <cellStyle name="Финансовый 4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27"/>
  <sheetViews>
    <sheetView tabSelected="1" zoomScalePageLayoutView="0" workbookViewId="0" topLeftCell="A3">
      <pane xSplit="7" ySplit="4" topLeftCell="I7" activePane="bottomRight" state="frozen"/>
      <selection pane="topLeft" activeCell="A3" sqref="A3"/>
      <selection pane="topRight" activeCell="L3" sqref="L3"/>
      <selection pane="bottomLeft" activeCell="A509" sqref="A509"/>
      <selection pane="bottomRight" activeCell="A4" sqref="A4:N4"/>
    </sheetView>
  </sheetViews>
  <sheetFormatPr defaultColWidth="9.140625" defaultRowHeight="69.75" customHeight="1"/>
  <cols>
    <col min="1" max="1" width="4.7109375" style="3" customWidth="1"/>
    <col min="2" max="2" width="19.57421875" style="3" customWidth="1"/>
    <col min="3" max="3" width="14.00390625" style="3" customWidth="1"/>
    <col min="4" max="4" width="47.421875" style="21" customWidth="1"/>
    <col min="5" max="5" width="13.57421875" style="13" customWidth="1"/>
    <col min="6" max="6" width="14.7109375" style="14" customWidth="1"/>
    <col min="7" max="7" width="15.00390625" style="14" customWidth="1"/>
    <col min="8" max="8" width="12.8515625" style="14" customWidth="1"/>
    <col min="9" max="9" width="9.7109375" style="3" customWidth="1"/>
    <col min="10" max="10" width="8.7109375" style="15" customWidth="1"/>
    <col min="11" max="11" width="10.28125" style="15" customWidth="1"/>
    <col min="12" max="12" width="9.7109375" style="15" customWidth="1"/>
    <col min="13" max="13" width="10.140625" style="15" customWidth="1"/>
    <col min="14" max="14" width="23.57421875" style="3" customWidth="1"/>
    <col min="15" max="16384" width="9.140625" style="3" customWidth="1"/>
  </cols>
  <sheetData>
    <row r="1" spans="4:5" s="1" customFormat="1" ht="69.75" customHeight="1" hidden="1">
      <c r="D1" s="20"/>
      <c r="E1" s="2"/>
    </row>
    <row r="2" spans="2:13" s="8" customFormat="1" ht="69.75" customHeight="1" hidden="1">
      <c r="B2" s="70"/>
      <c r="C2" s="70"/>
      <c r="D2" s="70"/>
      <c r="E2" s="70"/>
      <c r="F2" s="70"/>
      <c r="G2" s="70"/>
      <c r="H2" s="29"/>
      <c r="I2" s="28"/>
      <c r="J2" s="70"/>
      <c r="K2" s="70"/>
      <c r="L2" s="70"/>
      <c r="M2" s="71"/>
    </row>
    <row r="3" spans="2:14" s="8" customFormat="1" ht="18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s="8" customFormat="1" ht="60" customHeight="1">
      <c r="A4" s="67" t="s">
        <v>59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16" customFormat="1" ht="42.75" customHeight="1">
      <c r="A5" s="68" t="s">
        <v>2</v>
      </c>
      <c r="B5" s="59" t="s">
        <v>0</v>
      </c>
      <c r="C5" s="59" t="s">
        <v>27</v>
      </c>
      <c r="D5" s="59" t="s">
        <v>29</v>
      </c>
      <c r="E5" s="59" t="s">
        <v>30</v>
      </c>
      <c r="F5" s="59" t="s">
        <v>28</v>
      </c>
      <c r="G5" s="59" t="s">
        <v>1</v>
      </c>
      <c r="H5" s="68" t="s">
        <v>63</v>
      </c>
      <c r="I5" s="55" t="s">
        <v>6</v>
      </c>
      <c r="J5" s="55"/>
      <c r="K5" s="55"/>
      <c r="L5" s="55"/>
      <c r="M5" s="55"/>
      <c r="N5" s="59" t="s">
        <v>31</v>
      </c>
    </row>
    <row r="6" spans="1:14" s="16" customFormat="1" ht="78" customHeight="1">
      <c r="A6" s="69"/>
      <c r="B6" s="59"/>
      <c r="C6" s="59"/>
      <c r="D6" s="59"/>
      <c r="E6" s="59"/>
      <c r="F6" s="59"/>
      <c r="G6" s="59"/>
      <c r="H6" s="69"/>
      <c r="I6" s="4" t="s">
        <v>60</v>
      </c>
      <c r="J6" s="4" t="s">
        <v>61</v>
      </c>
      <c r="K6" s="4" t="s">
        <v>4</v>
      </c>
      <c r="L6" s="4" t="s">
        <v>7</v>
      </c>
      <c r="M6" s="4" t="s">
        <v>62</v>
      </c>
      <c r="N6" s="59"/>
    </row>
    <row r="7" spans="1:14" s="9" customFormat="1" ht="12.75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/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1">
        <v>13</v>
      </c>
    </row>
    <row r="8" spans="1:14" s="9" customFormat="1" ht="16.5" customHeight="1">
      <c r="A8" s="66" t="s">
        <v>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87.5" customHeight="1">
      <c r="A9" s="30">
        <v>1</v>
      </c>
      <c r="B9" s="48" t="s">
        <v>54</v>
      </c>
      <c r="C9" s="31" t="s">
        <v>38</v>
      </c>
      <c r="D9" s="32" t="s">
        <v>8</v>
      </c>
      <c r="E9" s="33" t="s">
        <v>42</v>
      </c>
      <c r="F9" s="34" t="s">
        <v>9</v>
      </c>
      <c r="G9" s="31" t="s">
        <v>3</v>
      </c>
      <c r="H9" s="31">
        <v>2</v>
      </c>
      <c r="I9" s="35">
        <v>250</v>
      </c>
      <c r="J9" s="35">
        <v>259</v>
      </c>
      <c r="K9" s="35">
        <v>269</v>
      </c>
      <c r="L9" s="35">
        <v>285</v>
      </c>
      <c r="M9" s="35">
        <v>296</v>
      </c>
      <c r="N9" s="40" t="s">
        <v>67</v>
      </c>
    </row>
    <row r="10" spans="1:14" ht="191.25" customHeight="1">
      <c r="A10" s="12">
        <v>2</v>
      </c>
      <c r="B10" s="41" t="s">
        <v>55</v>
      </c>
      <c r="C10" s="5" t="s">
        <v>38</v>
      </c>
      <c r="D10" s="17" t="s">
        <v>12</v>
      </c>
      <c r="E10" s="7" t="s">
        <v>43</v>
      </c>
      <c r="F10" s="19" t="s">
        <v>9</v>
      </c>
      <c r="G10" s="5" t="s">
        <v>66</v>
      </c>
      <c r="H10" s="5">
        <v>1</v>
      </c>
      <c r="I10" s="6">
        <v>34.4</v>
      </c>
      <c r="J10" s="6">
        <v>34</v>
      </c>
      <c r="K10" s="6">
        <v>3</v>
      </c>
      <c r="L10" s="6">
        <v>3</v>
      </c>
      <c r="M10" s="6">
        <v>3</v>
      </c>
      <c r="N10" s="40" t="s">
        <v>52</v>
      </c>
    </row>
    <row r="11" spans="1:14" ht="190.5" customHeight="1">
      <c r="A11" s="12">
        <v>3</v>
      </c>
      <c r="B11" s="41" t="s">
        <v>56</v>
      </c>
      <c r="C11" s="5" t="s">
        <v>39</v>
      </c>
      <c r="D11" s="17" t="s">
        <v>10</v>
      </c>
      <c r="E11" s="7" t="s">
        <v>41</v>
      </c>
      <c r="F11" s="19" t="s">
        <v>11</v>
      </c>
      <c r="G11" s="5" t="s">
        <v>3</v>
      </c>
      <c r="H11" s="5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40" t="s">
        <v>64</v>
      </c>
    </row>
    <row r="12" spans="1:14" s="25" customFormat="1" ht="21.75" customHeight="1">
      <c r="A12" s="63" t="s">
        <v>25</v>
      </c>
      <c r="B12" s="64"/>
      <c r="C12" s="64"/>
      <c r="D12" s="64"/>
      <c r="E12" s="64"/>
      <c r="F12" s="64"/>
      <c r="G12" s="65"/>
      <c r="H12" s="24">
        <f aca="true" t="shared" si="0" ref="H12:M12">H11+H10+H9</f>
        <v>3</v>
      </c>
      <c r="I12" s="24">
        <f t="shared" si="0"/>
        <v>284.4</v>
      </c>
      <c r="J12" s="24">
        <f t="shared" si="0"/>
        <v>293</v>
      </c>
      <c r="K12" s="24">
        <f t="shared" si="0"/>
        <v>272</v>
      </c>
      <c r="L12" s="24">
        <f t="shared" si="0"/>
        <v>288</v>
      </c>
      <c r="M12" s="24">
        <f t="shared" si="0"/>
        <v>299</v>
      </c>
      <c r="N12" s="37"/>
    </row>
    <row r="13" spans="1:14" ht="44.25" customHeight="1">
      <c r="A13" s="12">
        <f>SUM(A11+1)</f>
        <v>4</v>
      </c>
      <c r="B13" s="56" t="s">
        <v>57</v>
      </c>
      <c r="C13" s="5" t="s">
        <v>36</v>
      </c>
      <c r="D13" s="18" t="s">
        <v>15</v>
      </c>
      <c r="E13" s="7" t="s">
        <v>44</v>
      </c>
      <c r="F13" s="19" t="s">
        <v>9</v>
      </c>
      <c r="G13" s="5" t="s">
        <v>5</v>
      </c>
      <c r="H13" s="5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40" t="s">
        <v>65</v>
      </c>
    </row>
    <row r="14" spans="1:14" ht="120" customHeight="1">
      <c r="A14" s="12">
        <f>SUM(A13+1)</f>
        <v>5</v>
      </c>
      <c r="B14" s="57"/>
      <c r="C14" s="5" t="s">
        <v>36</v>
      </c>
      <c r="D14" s="18" t="s">
        <v>16</v>
      </c>
      <c r="E14" s="7" t="s">
        <v>44</v>
      </c>
      <c r="F14" s="19" t="s">
        <v>9</v>
      </c>
      <c r="G14" s="5" t="s">
        <v>5</v>
      </c>
      <c r="H14" s="6">
        <v>2181</v>
      </c>
      <c r="I14" s="6">
        <v>1293</v>
      </c>
      <c r="J14" s="6">
        <v>1341</v>
      </c>
      <c r="K14" s="6">
        <v>1395</v>
      </c>
      <c r="L14" s="6">
        <v>1480</v>
      </c>
      <c r="M14" s="6">
        <v>1539</v>
      </c>
      <c r="N14" s="40" t="s">
        <v>33</v>
      </c>
    </row>
    <row r="15" spans="1:14" ht="121.5" customHeight="1">
      <c r="A15" s="12">
        <f>SUM(A14+1)</f>
        <v>6</v>
      </c>
      <c r="B15" s="57"/>
      <c r="C15" s="5" t="s">
        <v>40</v>
      </c>
      <c r="D15" s="18" t="s">
        <v>17</v>
      </c>
      <c r="E15" s="7" t="s">
        <v>45</v>
      </c>
      <c r="F15" s="19" t="s">
        <v>9</v>
      </c>
      <c r="G15" s="5" t="s">
        <v>5</v>
      </c>
      <c r="H15" s="5">
        <v>23</v>
      </c>
      <c r="I15" s="6">
        <v>10</v>
      </c>
      <c r="J15" s="6">
        <v>10</v>
      </c>
      <c r="K15" s="6">
        <v>10</v>
      </c>
      <c r="L15" s="6">
        <v>11</v>
      </c>
      <c r="M15" s="6">
        <v>11</v>
      </c>
      <c r="N15" s="40" t="s">
        <v>33</v>
      </c>
    </row>
    <row r="16" spans="1:14" ht="118.5" customHeight="1">
      <c r="A16" s="12">
        <f>SUM(A15+1)</f>
        <v>7</v>
      </c>
      <c r="B16" s="57"/>
      <c r="C16" s="5" t="s">
        <v>36</v>
      </c>
      <c r="D16" s="18" t="s">
        <v>18</v>
      </c>
      <c r="E16" s="7" t="s">
        <v>44</v>
      </c>
      <c r="F16" s="19" t="s">
        <v>9</v>
      </c>
      <c r="G16" s="5" t="s">
        <v>5</v>
      </c>
      <c r="H16" s="5">
        <v>188</v>
      </c>
      <c r="I16" s="6">
        <v>124</v>
      </c>
      <c r="J16" s="6">
        <v>129</v>
      </c>
      <c r="K16" s="6">
        <v>134</v>
      </c>
      <c r="L16" s="6">
        <v>142</v>
      </c>
      <c r="M16" s="6">
        <v>148</v>
      </c>
      <c r="N16" s="40" t="s">
        <v>33</v>
      </c>
    </row>
    <row r="17" spans="1:14" ht="216" customHeight="1">
      <c r="A17" s="12">
        <v>8</v>
      </c>
      <c r="B17" s="57"/>
      <c r="C17" s="5" t="s">
        <v>14</v>
      </c>
      <c r="D17" s="17" t="s">
        <v>19</v>
      </c>
      <c r="E17" s="7" t="s">
        <v>13</v>
      </c>
      <c r="F17" s="19" t="s">
        <v>9</v>
      </c>
      <c r="G17" s="5" t="s">
        <v>5</v>
      </c>
      <c r="H17" s="5">
        <v>88</v>
      </c>
      <c r="I17" s="6">
        <v>52</v>
      </c>
      <c r="J17" s="6">
        <v>54</v>
      </c>
      <c r="K17" s="6">
        <v>56</v>
      </c>
      <c r="L17" s="6">
        <v>59</v>
      </c>
      <c r="M17" s="6">
        <v>61</v>
      </c>
      <c r="N17" s="40" t="s">
        <v>33</v>
      </c>
    </row>
    <row r="18" spans="1:14" ht="69.75" customHeight="1">
      <c r="A18" s="12">
        <v>9</v>
      </c>
      <c r="B18" s="57"/>
      <c r="C18" s="5" t="s">
        <v>36</v>
      </c>
      <c r="D18" s="18" t="s">
        <v>20</v>
      </c>
      <c r="E18" s="7" t="s">
        <v>44</v>
      </c>
      <c r="F18" s="19" t="s">
        <v>9</v>
      </c>
      <c r="G18" s="5" t="s">
        <v>5</v>
      </c>
      <c r="H18" s="5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40" t="s">
        <v>32</v>
      </c>
    </row>
    <row r="19" spans="1:14" ht="125.25" customHeight="1">
      <c r="A19" s="12">
        <v>10</v>
      </c>
      <c r="B19" s="57"/>
      <c r="C19" s="5" t="s">
        <v>36</v>
      </c>
      <c r="D19" s="18" t="s">
        <v>21</v>
      </c>
      <c r="E19" s="7" t="s">
        <v>44</v>
      </c>
      <c r="F19" s="19" t="s">
        <v>9</v>
      </c>
      <c r="G19" s="5" t="s">
        <v>5</v>
      </c>
      <c r="H19" s="5">
        <v>1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40" t="s">
        <v>33</v>
      </c>
    </row>
    <row r="20" spans="1:14" ht="120" customHeight="1">
      <c r="A20" s="12">
        <v>11</v>
      </c>
      <c r="B20" s="57"/>
      <c r="C20" s="5" t="s">
        <v>37</v>
      </c>
      <c r="D20" s="17" t="s">
        <v>22</v>
      </c>
      <c r="E20" s="7" t="s">
        <v>46</v>
      </c>
      <c r="F20" s="19" t="s">
        <v>11</v>
      </c>
      <c r="G20" s="5" t="s">
        <v>5</v>
      </c>
      <c r="H20" s="5">
        <v>9231</v>
      </c>
      <c r="I20" s="6">
        <v>2314</v>
      </c>
      <c r="J20" s="6">
        <v>2400</v>
      </c>
      <c r="K20" s="6">
        <v>2496</v>
      </c>
      <c r="L20" s="6">
        <v>2648</v>
      </c>
      <c r="M20" s="6">
        <v>2754</v>
      </c>
      <c r="N20" s="40" t="s">
        <v>33</v>
      </c>
    </row>
    <row r="21" spans="1:14" ht="122.25" customHeight="1">
      <c r="A21" s="12">
        <v>12</v>
      </c>
      <c r="B21" s="58"/>
      <c r="C21" s="5" t="s">
        <v>36</v>
      </c>
      <c r="D21" s="17" t="s">
        <v>23</v>
      </c>
      <c r="E21" s="7" t="s">
        <v>44</v>
      </c>
      <c r="F21" s="19" t="s">
        <v>11</v>
      </c>
      <c r="G21" s="5" t="s">
        <v>5</v>
      </c>
      <c r="H21" s="5">
        <v>336</v>
      </c>
      <c r="I21" s="6">
        <v>77</v>
      </c>
      <c r="J21" s="6">
        <v>80</v>
      </c>
      <c r="K21" s="6">
        <v>83</v>
      </c>
      <c r="L21" s="6">
        <v>88</v>
      </c>
      <c r="M21" s="6">
        <v>92</v>
      </c>
      <c r="N21" s="40" t="s">
        <v>33</v>
      </c>
    </row>
    <row r="22" spans="1:14" s="23" customFormat="1" ht="21" customHeight="1">
      <c r="A22" s="52" t="s">
        <v>26</v>
      </c>
      <c r="B22" s="53"/>
      <c r="C22" s="53"/>
      <c r="D22" s="53"/>
      <c r="E22" s="53"/>
      <c r="F22" s="53"/>
      <c r="G22" s="54"/>
      <c r="H22" s="22">
        <f aca="true" t="shared" si="1" ref="H22:M22">SUM(H13:H21)</f>
        <v>12048</v>
      </c>
      <c r="I22" s="22">
        <f t="shared" si="1"/>
        <v>3872</v>
      </c>
      <c r="J22" s="22">
        <f t="shared" si="1"/>
        <v>4016</v>
      </c>
      <c r="K22" s="22">
        <f t="shared" si="1"/>
        <v>4176</v>
      </c>
      <c r="L22" s="22">
        <f t="shared" si="1"/>
        <v>4430</v>
      </c>
      <c r="M22" s="22">
        <f t="shared" si="1"/>
        <v>4607</v>
      </c>
      <c r="N22" s="38"/>
    </row>
    <row r="23" spans="1:14" s="27" customFormat="1" ht="21" customHeight="1">
      <c r="A23" s="51" t="s">
        <v>51</v>
      </c>
      <c r="B23" s="51"/>
      <c r="C23" s="51"/>
      <c r="D23" s="51"/>
      <c r="E23" s="51"/>
      <c r="F23" s="51"/>
      <c r="G23" s="51"/>
      <c r="H23" s="26">
        <f aca="true" t="shared" si="2" ref="H23:M23">H22+H12</f>
        <v>12051</v>
      </c>
      <c r="I23" s="26">
        <f t="shared" si="2"/>
        <v>4156.4</v>
      </c>
      <c r="J23" s="26">
        <f t="shared" si="2"/>
        <v>4309</v>
      </c>
      <c r="K23" s="26">
        <f t="shared" si="2"/>
        <v>4448</v>
      </c>
      <c r="L23" s="26">
        <f t="shared" si="2"/>
        <v>4718</v>
      </c>
      <c r="M23" s="26">
        <f t="shared" si="2"/>
        <v>4906</v>
      </c>
      <c r="N23" s="39"/>
    </row>
    <row r="24" spans="1:14" s="27" customFormat="1" ht="20.25" customHeight="1">
      <c r="A24" s="60" t="s">
        <v>53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ht="203.25" customHeight="1">
      <c r="A25" s="36">
        <v>1</v>
      </c>
      <c r="B25" s="41" t="s">
        <v>58</v>
      </c>
      <c r="C25" s="5" t="s">
        <v>35</v>
      </c>
      <c r="D25" s="42" t="s">
        <v>48</v>
      </c>
      <c r="E25" s="7" t="s">
        <v>47</v>
      </c>
      <c r="F25" s="43" t="s">
        <v>34</v>
      </c>
      <c r="G25" s="5" t="s">
        <v>5</v>
      </c>
      <c r="H25" s="44">
        <v>82</v>
      </c>
      <c r="I25" s="45">
        <v>1876</v>
      </c>
      <c r="J25" s="46">
        <v>1945</v>
      </c>
      <c r="K25" s="46">
        <v>2023</v>
      </c>
      <c r="L25" s="46">
        <v>2146</v>
      </c>
      <c r="M25" s="46">
        <v>2231</v>
      </c>
      <c r="N25" s="40" t="s">
        <v>33</v>
      </c>
    </row>
    <row r="26" spans="1:14" ht="21" customHeight="1">
      <c r="A26" s="52" t="s">
        <v>49</v>
      </c>
      <c r="B26" s="53"/>
      <c r="C26" s="53"/>
      <c r="D26" s="53"/>
      <c r="E26" s="53"/>
      <c r="F26" s="53"/>
      <c r="G26" s="54"/>
      <c r="H26" s="47">
        <f aca="true" t="shared" si="3" ref="H26:M26">H25</f>
        <v>82</v>
      </c>
      <c r="I26" s="47">
        <f t="shared" si="3"/>
        <v>1876</v>
      </c>
      <c r="J26" s="47">
        <f t="shared" si="3"/>
        <v>1945</v>
      </c>
      <c r="K26" s="47">
        <f t="shared" si="3"/>
        <v>2023</v>
      </c>
      <c r="L26" s="47">
        <f t="shared" si="3"/>
        <v>2146</v>
      </c>
      <c r="M26" s="47">
        <f t="shared" si="3"/>
        <v>2231</v>
      </c>
      <c r="N26" s="36"/>
    </row>
    <row r="27" spans="1:14" s="27" customFormat="1" ht="21" customHeight="1">
      <c r="A27" s="51" t="s">
        <v>50</v>
      </c>
      <c r="B27" s="51"/>
      <c r="C27" s="51"/>
      <c r="D27" s="51"/>
      <c r="E27" s="51"/>
      <c r="F27" s="51"/>
      <c r="G27" s="51"/>
      <c r="H27" s="26">
        <f aca="true" t="shared" si="4" ref="H27:M27">H23+H26</f>
        <v>12133</v>
      </c>
      <c r="I27" s="26">
        <f t="shared" si="4"/>
        <v>6032.4</v>
      </c>
      <c r="J27" s="26">
        <f t="shared" si="4"/>
        <v>6254</v>
      </c>
      <c r="K27" s="26">
        <f t="shared" si="4"/>
        <v>6471</v>
      </c>
      <c r="L27" s="26">
        <f t="shared" si="4"/>
        <v>6864</v>
      </c>
      <c r="M27" s="26">
        <f t="shared" si="4"/>
        <v>7137</v>
      </c>
      <c r="N27" s="39"/>
    </row>
  </sheetData>
  <sheetProtection/>
  <mergeCells count="21">
    <mergeCell ref="A23:G23"/>
    <mergeCell ref="H5:H6"/>
    <mergeCell ref="J2:M2"/>
    <mergeCell ref="G5:G6"/>
    <mergeCell ref="C5:C6"/>
    <mergeCell ref="A12:G12"/>
    <mergeCell ref="A8:N8"/>
    <mergeCell ref="A4:N4"/>
    <mergeCell ref="A5:A6"/>
    <mergeCell ref="B5:B6"/>
    <mergeCell ref="B2:G2"/>
    <mergeCell ref="A27:G27"/>
    <mergeCell ref="A26:G26"/>
    <mergeCell ref="I5:M5"/>
    <mergeCell ref="B13:B21"/>
    <mergeCell ref="F5:F6"/>
    <mergeCell ref="D5:D6"/>
    <mergeCell ref="E5:E6"/>
    <mergeCell ref="A22:G22"/>
    <mergeCell ref="A24:N24"/>
    <mergeCell ref="N5:N6"/>
  </mergeCells>
  <printOptions/>
  <pageMargins left="0.35433070866141736" right="0.2362204724409449" top="0.35433070866141736" bottom="0.15748031496062992" header="0.15748031496062992" footer="0.15748031496062992"/>
  <pageSetup fitToHeight="4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Овсянникова</cp:lastModifiedBy>
  <cp:lastPrinted>2022-08-12T14:39:04Z</cp:lastPrinted>
  <dcterms:created xsi:type="dcterms:W3CDTF">2017-10-18T19:42:12Z</dcterms:created>
  <dcterms:modified xsi:type="dcterms:W3CDTF">2022-08-23T11:18:56Z</dcterms:modified>
  <cp:category/>
  <cp:version/>
  <cp:contentType/>
  <cp:contentStatus/>
</cp:coreProperties>
</file>