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3 год\1 полугодие\"/>
    </mc:Choice>
  </mc:AlternateContent>
  <bookViews>
    <workbookView xWindow="120" yWindow="300" windowWidth="9720" windowHeight="7140" tabRatio="564"/>
  </bookViews>
  <sheets>
    <sheet name="форма 2" sheetId="14" r:id="rId1"/>
    <sheet name="форма 4 " sheetId="13" r:id="rId2"/>
  </sheets>
  <definedNames>
    <definedName name="_xlnm.Print_Area" localSheetId="0">'форма 2'!$A$1:$H$92</definedName>
    <definedName name="_xlnm.Print_Area" localSheetId="1">'форма 4 '!$A$1:$H$85</definedName>
  </definedNames>
  <calcPr calcId="152511"/>
</workbook>
</file>

<file path=xl/calcChain.xml><?xml version="1.0" encoding="utf-8"?>
<calcChain xmlns="http://schemas.openxmlformats.org/spreadsheetml/2006/main">
  <c r="H19" i="14" l="1"/>
  <c r="H66" i="14" l="1"/>
  <c r="L88" i="14" l="1"/>
  <c r="M88" i="14"/>
  <c r="N88" i="14"/>
  <c r="O88" i="14"/>
  <c r="P88" i="14"/>
  <c r="Q88" i="14"/>
  <c r="L89" i="14"/>
  <c r="M89" i="14"/>
  <c r="N89" i="14"/>
  <c r="O89" i="14"/>
  <c r="P89" i="14"/>
  <c r="Q89" i="14"/>
  <c r="L90" i="14"/>
  <c r="M90" i="14"/>
  <c r="N90" i="14"/>
  <c r="O90" i="14"/>
  <c r="P90" i="14"/>
  <c r="Q90" i="14"/>
  <c r="L91" i="14"/>
  <c r="M91" i="14"/>
  <c r="N91" i="14"/>
  <c r="O91" i="14"/>
  <c r="P91" i="14"/>
  <c r="Q91" i="14"/>
  <c r="L92" i="14"/>
  <c r="M92" i="14"/>
  <c r="N92" i="14"/>
  <c r="O92" i="14"/>
  <c r="P92" i="14"/>
  <c r="Q92" i="14"/>
  <c r="L93" i="14"/>
  <c r="M93" i="14"/>
  <c r="N93" i="14"/>
  <c r="O93" i="14"/>
  <c r="P93" i="14"/>
  <c r="Q93" i="14"/>
  <c r="L94" i="14"/>
  <c r="M94" i="14"/>
  <c r="N94" i="14"/>
  <c r="O94" i="14"/>
  <c r="P94" i="14"/>
  <c r="Q94" i="14"/>
  <c r="L95" i="14"/>
  <c r="M95" i="14"/>
  <c r="N95" i="14"/>
  <c r="O95" i="14"/>
  <c r="P95" i="14"/>
  <c r="Q95" i="14"/>
  <c r="L96" i="14"/>
  <c r="M96" i="14"/>
  <c r="N96" i="14"/>
  <c r="O96" i="14"/>
  <c r="P96" i="14"/>
  <c r="Q96" i="14"/>
  <c r="L97" i="14"/>
  <c r="M97" i="14"/>
  <c r="N97" i="14"/>
  <c r="O97" i="14"/>
  <c r="P97" i="14"/>
  <c r="Q97" i="14"/>
  <c r="L98" i="14"/>
  <c r="M98" i="14"/>
  <c r="N98" i="14"/>
  <c r="O98" i="14"/>
  <c r="P98" i="14"/>
  <c r="Q98" i="14"/>
  <c r="L99" i="14"/>
  <c r="M99" i="14"/>
  <c r="N99" i="14"/>
  <c r="O99" i="14"/>
  <c r="P99" i="14"/>
  <c r="Q99" i="14"/>
  <c r="L100" i="14"/>
  <c r="M100" i="14"/>
  <c r="N100" i="14"/>
  <c r="O100" i="14"/>
  <c r="P100" i="14"/>
  <c r="Q100" i="14"/>
  <c r="L101" i="14"/>
  <c r="M101" i="14"/>
  <c r="N101" i="14"/>
  <c r="O101" i="14"/>
  <c r="P101" i="14"/>
  <c r="Q101" i="14"/>
  <c r="L102" i="14"/>
  <c r="M102" i="14"/>
  <c r="N102" i="14"/>
  <c r="O102" i="14"/>
  <c r="P102" i="14"/>
  <c r="Q102" i="14"/>
  <c r="L103" i="14"/>
  <c r="M103" i="14"/>
  <c r="N103" i="14"/>
  <c r="O103" i="14"/>
  <c r="P103" i="14"/>
  <c r="Q103" i="14"/>
  <c r="H92" i="14"/>
  <c r="H91" i="14"/>
  <c r="H87" i="14"/>
  <c r="H85" i="14"/>
  <c r="H84" i="14"/>
  <c r="H83" i="14"/>
  <c r="H82" i="14"/>
  <c r="H79" i="14"/>
  <c r="H78" i="14"/>
  <c r="H77" i="14"/>
  <c r="H76" i="14"/>
  <c r="H75" i="14"/>
  <c r="H72" i="14"/>
  <c r="H71" i="14"/>
  <c r="H69" i="14"/>
  <c r="H68" i="14"/>
  <c r="H67" i="14"/>
  <c r="H65" i="14"/>
  <c r="H63" i="14"/>
  <c r="H62" i="14"/>
  <c r="H60" i="14"/>
  <c r="H59" i="14"/>
  <c r="H58" i="14"/>
  <c r="H57" i="14"/>
  <c r="H55" i="14"/>
  <c r="H54" i="14"/>
  <c r="H53" i="14"/>
  <c r="H51" i="14"/>
  <c r="H50" i="14"/>
  <c r="H49" i="14"/>
  <c r="H48" i="14"/>
  <c r="H46" i="14"/>
  <c r="H45" i="14"/>
  <c r="H44" i="14"/>
  <c r="H43" i="14"/>
  <c r="H42" i="14"/>
  <c r="H41" i="14"/>
  <c r="H40" i="14"/>
  <c r="H39" i="14"/>
  <c r="H38" i="14"/>
  <c r="H37" i="14"/>
  <c r="H36" i="14"/>
  <c r="H34" i="14"/>
  <c r="H33" i="14"/>
  <c r="H31" i="14"/>
  <c r="H30" i="14"/>
  <c r="H29" i="14"/>
  <c r="H28" i="14"/>
  <c r="H27" i="14"/>
  <c r="H26" i="14"/>
  <c r="H25" i="14"/>
  <c r="H23" i="14"/>
  <c r="H22" i="14"/>
  <c r="H21" i="14"/>
  <c r="H20" i="14"/>
  <c r="H18" i="14"/>
  <c r="H17" i="14"/>
  <c r="H14" i="14"/>
  <c r="H13" i="14"/>
  <c r="H12" i="14"/>
  <c r="H11" i="14"/>
  <c r="H10" i="14"/>
  <c r="H9" i="14"/>
</calcChain>
</file>

<file path=xl/sharedStrings.xml><?xml version="1.0" encoding="utf-8"?>
<sst xmlns="http://schemas.openxmlformats.org/spreadsheetml/2006/main" count="406" uniqueCount="154">
  <si>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</si>
  <si>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</si>
  <si>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</si>
  <si>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</si>
  <si>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</si>
  <si>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</si>
  <si>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</si>
  <si>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</si>
  <si>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</si>
  <si>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</si>
  <si>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</si>
  <si>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</si>
  <si>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</si>
  <si>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</si>
  <si>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</si>
  <si>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</si>
  <si>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</si>
  <si>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</si>
  <si>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</si>
  <si>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</si>
  <si>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</si>
  <si>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</si>
  <si>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</si>
  <si>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</si>
  <si>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-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</si>
  <si>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</si>
  <si>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</si>
  <si>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</si>
  <si>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</si>
  <si>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</si>
  <si>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</si>
  <si>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</si>
  <si>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</si>
  <si>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</si>
  <si>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</si>
  <si>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</si>
  <si>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6.</t>
  </si>
  <si>
    <t>7.</t>
  </si>
  <si>
    <t>Доля территории муниципального образования, охваченной качественным теле- и радиовещанием, от общей площади территории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</si>
  <si>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</si>
  <si>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</si>
  <si>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</si>
  <si>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</si>
  <si>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</si>
  <si>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</si>
  <si>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</si>
  <si>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</si>
  <si>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</si>
  <si>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</si>
  <si>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Доля выполненных проектов планировки территорий в общем необходимом количестве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</si>
  <si>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</si>
  <si>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</si>
  <si>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</si>
  <si>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</si>
  <si>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</si>
  <si>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11.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</si>
  <si>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</si>
  <si>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</si>
  <si>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</si>
  <si>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</si>
  <si>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тыс.руб</t>
  </si>
  <si>
    <t>13.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</si>
  <si>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</si>
  <si>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</si>
  <si>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</si>
  <si>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</si>
  <si>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</si>
  <si>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</si>
  <si>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</si>
  <si>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</si>
  <si>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</si>
  <si>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</si>
  <si>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</si>
  <si>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 xml:space="preserve">Всего, в том числе: </t>
  </si>
  <si>
    <t>5.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</si>
  <si>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</si>
  <si>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</si>
  <si>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</si>
  <si>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</si>
  <si>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Соотношение  средней заработной платы социальных работников и средней заработной платы в Белгородской области</t>
  </si>
  <si>
    <t>Доля газетных площадей с информацией о деятельности органов местного самоуправления, в общем объеме тиража</t>
  </si>
  <si>
    <t>Количество посадочных мест в предприятиях общественного питания</t>
  </si>
  <si>
    <t>кол-во семей</t>
  </si>
  <si>
    <t> прогрессирующий </t>
  </si>
  <si>
    <t>Обеспечение уровня достижения показателей конечных результатов Программы</t>
  </si>
  <si>
    <t>14.</t>
  </si>
  <si>
    <t>Всего ресурсное обеспечение по муниципальным программам Губкинского городского округа</t>
  </si>
  <si>
    <t>Наименование программы, подпрограммы, основного мероприятия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</si>
  <si>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</si>
  <si>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</si>
  <si>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</si>
  <si>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</si>
  <si>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</si>
  <si>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</si>
  <si>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</si>
  <si>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</si>
  <si>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</si>
  <si>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Социальный риск (число погибших в ДТП), на 100 тысяч населения</t>
  </si>
  <si>
    <t>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</si>
  <si>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>Муниципальная программа «Формирование современной городской среды на территории Губкинского городского округа Белгородской области на 2018-2024 годы»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</si>
  <si>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</si>
  <si>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</si>
  <si>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 xml:space="preserve"> 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</si>
  <si>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</si>
  <si>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</si>
  <si>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</si>
  <si>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Муниципальная программа «Развитие информационного общества в Губкинском городском округе Белгородской области»</t>
  </si>
  <si>
    <t>Муниципальная программа «Развитие имущественно-земельных отношений в Губкинском городском округе Белгородской области»</t>
  </si>
  <si>
    <t>Количество граждан, получивших субсидию на возмещение части затрат на уплату процентов за пользование жилищным (ипотечным) кредитом(займом), полученным в кредитных или иных организациях</t>
  </si>
  <si>
    <t>Муниципальная программа «Обеспечение населения Губкинского городского округа Белгородской области  информацией о деятельности органов местного самоуправления в печатных и электронных  средствах массовой информации»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</si>
  <si>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</si>
  <si>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</si>
  <si>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</si>
  <si>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</si>
  <si>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 Белгородской области</t>
  </si>
  <si>
    <t>Муниципальная программа «Развитие физической культуры и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</si>
  <si>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 Белгородской области информацией о деятельности органов местного самоуправления в печатных и электронных средствах массовой информации»</t>
  </si>
  <si>
    <t>Потребление топливно-энергетических ресурсов муниципальными учреждениями</t>
  </si>
  <si>
    <t>15.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</si>
  <si>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</si>
  <si>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 xml:space="preserve">Розничная продажа алкогольной продукции на душу населения </t>
  </si>
  <si>
    <t>литр</t>
  </si>
  <si>
    <t xml:space="preserve">Розничная продажа сигарет и папирос на душу населения  </t>
  </si>
  <si>
    <t>тыс.штук</t>
  </si>
  <si>
    <t xml:space="preserve">Охват взрослого населения городского округа профилактическими осмотрами от числа подлежащих осмотрам </t>
  </si>
  <si>
    <t xml:space="preserve">  чел.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</si>
  <si>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категории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</si>
  <si>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</si>
  <si>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>Муниципальная программа «Развитие образования Губкинского городского округа Белгородской области»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</si>
  <si>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</si>
  <si>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 xml:space="preserve">Охват мероприятиями по диспансеризации взрослого населения городского  округа от числа подлежащих диспансеризации 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</si>
  <si>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</si>
  <si>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</si>
  <si>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</si>
  <si>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</si>
  <si>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Охват руководящих и педагогических работников различными формами повышения квалификации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</si>
  <si>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</si>
  <si>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</si>
  <si>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Уровень ежегодного достижения показателей Программы  и ее подпрограмм</t>
  </si>
  <si>
    <t xml:space="preserve">Уровень доведенной до сведения жителей Губкинского городского округа 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в местных СМИ </t>
  </si>
  <si>
    <t>Доля сотрудников редакций СМИ, принимавших участие в творческих конкурсах, направленных на развитие профессионального мастерства</t>
  </si>
  <si>
    <t>Муниципальная программа 
«Молодежь Губкинского городского округа Белгородской области»</t>
  </si>
  <si>
    <t>Муниципальная программа «Развитие культуры, искусства и туризма Губкинского городского округа Белгородской области»</t>
  </si>
  <si>
    <t xml:space="preserve">Муниципальная программа
«Социальная поддержка граждан в Губкинском городском округе Белгородской области» </t>
  </si>
  <si>
    <t>Муниципальная программа «Развитие экономического потенциала и формирование благоприятного предпринимательского климата в Губкинском городском округе Белгородской области»</t>
  </si>
  <si>
    <t>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</si>
  <si>
    <t>Муниципальная программа «Молодежь Губкинского городского округа Белгородской области»</t>
  </si>
  <si>
    <t xml:space="preserve">Муниципальная программа «Социальная поддержка граждан в Губкинском городском округе Белгородской области» 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</si>
  <si>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области»</t>
  </si>
  <si>
    <t xml:space="preserve"> 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</si>
  <si>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Губкинском городском округе Белгородской области</t>
  </si>
  <si>
    <t>х</t>
  </si>
  <si>
    <t>Форма 2 сводная «Сведения о достижении значений целевых показателей муниципальных программ Губкинского городского округа Белгородской области за 1 полугодие 2023 года»</t>
  </si>
  <si>
    <t>Форма 4 сводная. 
«Сведения о ресурсном обеспечении муниципальных программ Губкинского городского округа Белгородской области                                                   за 1 полугодие 2023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</si>
</sst>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#,##0_ ;\-#,##0\ 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6" fontId="4" fillId="0" borderId="1" xfId="13" applyNumberFormat="1" applyFont="1" applyFill="1" applyBorder="1" applyAlignment="1">
      <alignment horizontal="center" vertical="center" wrapText="1"/>
    </xf>
    <xf numFmtId="4" fontId="4" fillId="0" borderId="1" xfId="1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3" fillId="0" borderId="1" xfId="12" applyNumberFormat="1" applyFont="1" applyFill="1" applyBorder="1" applyAlignment="1">
      <alignment horizontal="center" vertical="center" wrapText="1"/>
    </xf>
    <xf numFmtId="0" fontId="3" fillId="0" borderId="3" xfId="15" applyFont="1" applyFill="1" applyBorder="1" applyAlignment="1">
      <alignment horizontal="center" vertical="center" wrapText="1"/>
    </xf>
    <xf numFmtId="0" fontId="3" fillId="0" borderId="3" xfId="15" applyFont="1" applyFill="1" applyBorder="1" applyAlignment="1">
      <alignment horizontal="left" vertical="center" wrapText="1"/>
    </xf>
    <xf numFmtId="165" fontId="3" fillId="0" borderId="3" xfId="15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" fontId="4" fillId="0" borderId="0" xfId="0" applyNumberFormat="1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10" xfId="1"/>
    <cellStyle name="Обычный 10 2" xfId="23"/>
    <cellStyle name="Обычный 11" xfId="2"/>
    <cellStyle name="Обычный 11 2" xfId="21"/>
    <cellStyle name="Обычный 12" xfId="14"/>
    <cellStyle name="Обычный 2" xfId="3"/>
    <cellStyle name="Обычный 2 2" xfId="15"/>
    <cellStyle name="Обычный 3" xfId="4"/>
    <cellStyle name="Обычный 3 2" xfId="5"/>
    <cellStyle name="Обычный 4" xfId="6"/>
    <cellStyle name="Обычный 4 2" xfId="18"/>
    <cellStyle name="Обычный 5" xfId="7"/>
    <cellStyle name="Обычный 5 2" xfId="19"/>
    <cellStyle name="Обычный 6" xfId="8"/>
    <cellStyle name="Обычный 7" xfId="9"/>
    <cellStyle name="Обычный 7 2" xfId="20"/>
    <cellStyle name="Обычный 8" xfId="10"/>
    <cellStyle name="Обычный 8 2" xfId="22"/>
    <cellStyle name="Обычный 9" xfId="11"/>
    <cellStyle name="Процентный" xfId="12" builtinId="5"/>
    <cellStyle name="Процентный 2" xfId="16"/>
    <cellStyle name="Финансовый" xfId="13" builtinId="3"/>
    <cellStyle name="Финансовый 2" xfId="17"/>
  </cellStyles>
  <dxfs count="0"/>
  <tableStyles count="0" defaultTableStyle="TableStyleMedium2" defaultPivotStyle="PivotStyleLight16"/>
  <colors>
    <mruColors>
      <color rgb="FFCCFFFF"/>
      <color rgb="FFCCFFCC"/>
      <color rgb="FFCCFF99"/>
      <color rgb="FFC6F0E3"/>
      <color rgb="FFFFFFCC"/>
      <color rgb="FFFFCCFF"/>
      <color rgb="FF99FF99"/>
      <color rgb="FF13F18D"/>
      <color rgb="FF92F8C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06"/>
  <sheetViews>
    <sheetView tabSelected="1" view="pageBreakPreview" zoomScale="70" zoomScaleNormal="77" zoomScaleSheetLayoutView="70" workbookViewId="0">
      <pane ySplit="6" topLeftCell="A70" activePane="bottomLeft" state="frozen"/>
      <selection activeCell="B36" sqref="B36:I36"/>
      <selection pane="bottomLeft" activeCell="G74" sqref="G74:H74"/>
    </sheetView>
  </sheetViews>
  <sheetFormatPr defaultRowHeight="15.75" outlineLevelRow="1" x14ac:dyDescent="0.2"/>
  <cols>
    <col min="1" max="1" width="10.28515625" style="14" customWidth="1"/>
    <col min="2" max="2" width="68.28515625" style="9" customWidth="1"/>
    <col min="3" max="3" width="21.5703125" style="4" customWidth="1"/>
    <col min="4" max="4" width="14.42578125" style="4" customWidth="1"/>
    <col min="5" max="5" width="10.85546875" style="4" customWidth="1"/>
    <col min="6" max="6" width="13" style="4" customWidth="1"/>
    <col min="7" max="7" width="13.140625" style="4" customWidth="1"/>
    <col min="8" max="8" width="10.5703125" style="4" customWidth="1"/>
    <col min="9" max="9" width="9.140625" style="5"/>
    <col min="10" max="10" width="6.85546875" style="5" customWidth="1"/>
    <col min="11" max="11" width="44.85546875" style="5" customWidth="1"/>
    <col min="12" max="17" width="12.85546875" style="5" bestFit="1" customWidth="1"/>
    <col min="18" max="66" width="9.140625" style="5"/>
    <col min="67" max="16384" width="9.140625" style="4"/>
  </cols>
  <sheetData>
    <row r="2" spans="1:8" ht="44.25" customHeight="1" x14ac:dyDescent="0.2">
      <c r="A2" s="69" t="s">
        <v>152</v>
      </c>
      <c r="B2" s="69"/>
      <c r="C2" s="69"/>
      <c r="D2" s="69"/>
      <c r="E2" s="69"/>
      <c r="F2" s="69"/>
      <c r="G2" s="69"/>
      <c r="H2" s="69"/>
    </row>
    <row r="3" spans="1:8" x14ac:dyDescent="0.2">
      <c r="A3" s="43"/>
      <c r="B3" s="15"/>
      <c r="C3" s="5"/>
      <c r="D3" s="5"/>
      <c r="E3" s="5"/>
      <c r="F3" s="5"/>
      <c r="G3" s="5"/>
      <c r="H3" s="5"/>
    </row>
    <row r="4" spans="1:8" ht="15.75" customHeight="1" x14ac:dyDescent="0.2">
      <c r="A4" s="68" t="s">
        <v>0</v>
      </c>
      <c r="B4" s="70" t="s">
        <v>3</v>
      </c>
      <c r="C4" s="68" t="s">
        <v>4</v>
      </c>
      <c r="D4" s="68" t="s">
        <v>5</v>
      </c>
      <c r="E4" s="68" t="s">
        <v>6</v>
      </c>
      <c r="F4" s="68"/>
      <c r="G4" s="68"/>
      <c r="H4" s="68"/>
    </row>
    <row r="5" spans="1:8" x14ac:dyDescent="0.2">
      <c r="A5" s="68"/>
      <c r="B5" s="70"/>
      <c r="C5" s="68"/>
      <c r="D5" s="68"/>
      <c r="E5" s="68" t="s">
        <v>7</v>
      </c>
      <c r="F5" s="68" t="s">
        <v>8</v>
      </c>
      <c r="G5" s="68"/>
      <c r="H5" s="68"/>
    </row>
    <row r="6" spans="1:8" ht="80.25" customHeight="1" x14ac:dyDescent="0.2">
      <c r="A6" s="68"/>
      <c r="B6" s="70"/>
      <c r="C6" s="68"/>
      <c r="D6" s="68"/>
      <c r="E6" s="68"/>
      <c r="F6" s="41" t="s">
        <v>9</v>
      </c>
      <c r="G6" s="58" t="s">
        <v>10</v>
      </c>
      <c r="H6" s="41" t="s">
        <v>11</v>
      </c>
    </row>
    <row r="7" spans="1:8" ht="14.25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.75" customHeight="1" x14ac:dyDescent="0.2">
      <c r="A8" s="41">
        <v>1</v>
      </c>
      <c r="B8" s="68" t="s">
        <v>103</v>
      </c>
      <c r="C8" s="68"/>
      <c r="D8" s="68"/>
      <c r="E8" s="68"/>
      <c r="F8" s="68"/>
      <c r="G8" s="68"/>
      <c r="H8" s="68"/>
    </row>
    <row r="9" spans="1:8" ht="36" customHeight="1" x14ac:dyDescent="0.2">
      <c r="A9" s="45" t="s">
        <v>12</v>
      </c>
      <c r="B9" s="44" t="s">
        <v>13</v>
      </c>
      <c r="C9" s="42" t="s">
        <v>14</v>
      </c>
      <c r="D9" s="17" t="s">
        <v>15</v>
      </c>
      <c r="E9" s="42">
        <v>91.5</v>
      </c>
      <c r="F9" s="42">
        <v>65</v>
      </c>
      <c r="G9" s="59">
        <v>98.6</v>
      </c>
      <c r="H9" s="3">
        <f t="shared" ref="H9:H14" si="0">G9/F9*100-100</f>
        <v>51.692307692307679</v>
      </c>
    </row>
    <row r="10" spans="1:8" ht="19.5" customHeight="1" x14ac:dyDescent="0.2">
      <c r="A10" s="45" t="s">
        <v>16</v>
      </c>
      <c r="B10" s="44" t="s">
        <v>17</v>
      </c>
      <c r="C10" s="42" t="s">
        <v>18</v>
      </c>
      <c r="D10" s="17" t="s">
        <v>19</v>
      </c>
      <c r="E10" s="3">
        <v>717.3</v>
      </c>
      <c r="F10" s="3">
        <v>800.9</v>
      </c>
      <c r="G10" s="3">
        <v>400.3</v>
      </c>
      <c r="H10" s="3">
        <f t="shared" si="0"/>
        <v>-50.018728929953795</v>
      </c>
    </row>
    <row r="11" spans="1:8" ht="31.5" x14ac:dyDescent="0.2">
      <c r="A11" s="45" t="s">
        <v>20</v>
      </c>
      <c r="B11" s="44" t="s">
        <v>97</v>
      </c>
      <c r="C11" s="42" t="s">
        <v>18</v>
      </c>
      <c r="D11" s="17" t="s">
        <v>19</v>
      </c>
      <c r="E11" s="3">
        <v>8.6999999999999993</v>
      </c>
      <c r="F11" s="42">
        <v>6.1</v>
      </c>
      <c r="G11" s="3">
        <v>6.1</v>
      </c>
      <c r="H11" s="3">
        <f t="shared" si="0"/>
        <v>0</v>
      </c>
    </row>
    <row r="12" spans="1:8" ht="47.25" x14ac:dyDescent="0.2">
      <c r="A12" s="16">
        <v>4</v>
      </c>
      <c r="B12" s="44" t="s">
        <v>21</v>
      </c>
      <c r="C12" s="42" t="s">
        <v>14</v>
      </c>
      <c r="D12" s="17" t="s">
        <v>15</v>
      </c>
      <c r="E12" s="3">
        <v>82</v>
      </c>
      <c r="F12" s="3">
        <v>80</v>
      </c>
      <c r="G12" s="3">
        <v>80</v>
      </c>
      <c r="H12" s="3">
        <f t="shared" si="0"/>
        <v>0</v>
      </c>
    </row>
    <row r="13" spans="1:8" ht="31.5" x14ac:dyDescent="0.2">
      <c r="A13" s="16">
        <v>5</v>
      </c>
      <c r="B13" s="44" t="s">
        <v>22</v>
      </c>
      <c r="C13" s="42" t="s">
        <v>18</v>
      </c>
      <c r="D13" s="17" t="s">
        <v>15</v>
      </c>
      <c r="E13" s="3">
        <v>1.9</v>
      </c>
      <c r="F13" s="3">
        <v>3</v>
      </c>
      <c r="G13" s="3">
        <v>2.4</v>
      </c>
      <c r="H13" s="3">
        <f t="shared" si="0"/>
        <v>-20</v>
      </c>
    </row>
    <row r="14" spans="1:8" x14ac:dyDescent="0.2">
      <c r="A14" s="7">
        <v>6</v>
      </c>
      <c r="B14" s="44" t="s">
        <v>23</v>
      </c>
      <c r="C14" s="42" t="s">
        <v>18</v>
      </c>
      <c r="D14" s="17" t="s">
        <v>15</v>
      </c>
      <c r="E14" s="42">
        <v>115</v>
      </c>
      <c r="F14" s="42">
        <v>150</v>
      </c>
      <c r="G14" s="59">
        <v>50</v>
      </c>
      <c r="H14" s="3">
        <f t="shared" si="0"/>
        <v>-66.666666666666671</v>
      </c>
    </row>
    <row r="15" spans="1:8" x14ac:dyDescent="0.2">
      <c r="A15" s="41">
        <v>2</v>
      </c>
      <c r="B15" s="68" t="s">
        <v>128</v>
      </c>
      <c r="C15" s="68"/>
      <c r="D15" s="68"/>
      <c r="E15" s="68"/>
      <c r="F15" s="68"/>
      <c r="G15" s="68"/>
      <c r="H15" s="68"/>
    </row>
    <row r="16" spans="1:8" ht="47.25" x14ac:dyDescent="0.2">
      <c r="A16" s="42">
        <v>1</v>
      </c>
      <c r="B16" s="44" t="s">
        <v>131</v>
      </c>
      <c r="C16" s="42" t="s">
        <v>18</v>
      </c>
      <c r="D16" s="42" t="s">
        <v>15</v>
      </c>
      <c r="E16" s="3">
        <v>0</v>
      </c>
      <c r="F16" s="3">
        <v>0</v>
      </c>
      <c r="G16" s="3">
        <v>9</v>
      </c>
      <c r="H16" s="35">
        <v>0</v>
      </c>
    </row>
    <row r="17" spans="1:8" ht="31.5" x14ac:dyDescent="0.2">
      <c r="A17" s="42">
        <v>2</v>
      </c>
      <c r="B17" s="44" t="s">
        <v>132</v>
      </c>
      <c r="C17" s="42" t="s">
        <v>14</v>
      </c>
      <c r="D17" s="42" t="s">
        <v>15</v>
      </c>
      <c r="E17" s="3">
        <v>63.3</v>
      </c>
      <c r="F17" s="42">
        <v>62.4</v>
      </c>
      <c r="G17" s="23">
        <v>64.599999999999994</v>
      </c>
      <c r="H17" s="32">
        <f t="shared" ref="H17:H23" si="1">G17/F17*100-100</f>
        <v>3.5256410256410078</v>
      </c>
    </row>
    <row r="18" spans="1:8" ht="63" x14ac:dyDescent="0.2">
      <c r="A18" s="42">
        <v>3</v>
      </c>
      <c r="B18" s="44" t="s">
        <v>133</v>
      </c>
      <c r="C18" s="42" t="s">
        <v>14</v>
      </c>
      <c r="D18" s="42" t="s">
        <v>15</v>
      </c>
      <c r="E18" s="3">
        <v>63</v>
      </c>
      <c r="F18" s="42">
        <v>63</v>
      </c>
      <c r="G18" s="23">
        <v>37.200000000000003</v>
      </c>
      <c r="H18" s="32">
        <f t="shared" si="1"/>
        <v>-40.952380952380949</v>
      </c>
    </row>
    <row r="19" spans="1:8" ht="47.25" x14ac:dyDescent="0.2">
      <c r="A19" s="42">
        <v>4</v>
      </c>
      <c r="B19" s="44" t="s">
        <v>134</v>
      </c>
      <c r="C19" s="42" t="s">
        <v>14</v>
      </c>
      <c r="D19" s="42" t="s">
        <v>15</v>
      </c>
      <c r="E19" s="3">
        <v>89.3</v>
      </c>
      <c r="F19" s="42">
        <v>85</v>
      </c>
      <c r="G19" s="33">
        <v>100</v>
      </c>
      <c r="H19" s="32">
        <f t="shared" si="1"/>
        <v>17.64705882352942</v>
      </c>
    </row>
    <row r="20" spans="1:8" ht="31.5" x14ac:dyDescent="0.2">
      <c r="A20" s="42">
        <v>5</v>
      </c>
      <c r="B20" s="44" t="s">
        <v>135</v>
      </c>
      <c r="C20" s="42" t="s">
        <v>14</v>
      </c>
      <c r="D20" s="42" t="s">
        <v>15</v>
      </c>
      <c r="E20" s="3">
        <v>92.8</v>
      </c>
      <c r="F20" s="42">
        <v>93</v>
      </c>
      <c r="G20" s="23">
        <v>52.9</v>
      </c>
      <c r="H20" s="32">
        <f t="shared" si="1"/>
        <v>-43.118279569892472</v>
      </c>
    </row>
    <row r="21" spans="1:8" ht="69" customHeight="1" x14ac:dyDescent="0.2">
      <c r="A21" s="42">
        <v>6</v>
      </c>
      <c r="B21" s="44" t="s">
        <v>136</v>
      </c>
      <c r="C21" s="42" t="s">
        <v>14</v>
      </c>
      <c r="D21" s="42" t="s">
        <v>15</v>
      </c>
      <c r="E21" s="3">
        <v>78.400000000000006</v>
      </c>
      <c r="F21" s="42">
        <v>80</v>
      </c>
      <c r="G21" s="23">
        <v>59.6</v>
      </c>
      <c r="H21" s="32">
        <f t="shared" si="1"/>
        <v>-25.5</v>
      </c>
    </row>
    <row r="22" spans="1:8" ht="59.25" customHeight="1" x14ac:dyDescent="0.2">
      <c r="A22" s="42">
        <v>7</v>
      </c>
      <c r="B22" s="44" t="s">
        <v>137</v>
      </c>
      <c r="C22" s="42" t="s">
        <v>14</v>
      </c>
      <c r="D22" s="42" t="s">
        <v>15</v>
      </c>
      <c r="E22" s="3">
        <v>210</v>
      </c>
      <c r="F22" s="3">
        <v>90</v>
      </c>
      <c r="G22" s="23">
        <v>94.4</v>
      </c>
      <c r="H22" s="32">
        <f t="shared" si="1"/>
        <v>4.8888888888888999</v>
      </c>
    </row>
    <row r="23" spans="1:8" ht="31.5" x14ac:dyDescent="0.2">
      <c r="A23" s="42">
        <v>8</v>
      </c>
      <c r="B23" s="44" t="s">
        <v>138</v>
      </c>
      <c r="C23" s="42" t="s">
        <v>14</v>
      </c>
      <c r="D23" s="42" t="s">
        <v>15</v>
      </c>
      <c r="E23" s="3">
        <v>98.5</v>
      </c>
      <c r="F23" s="3">
        <v>95</v>
      </c>
      <c r="G23" s="23">
        <v>54.3</v>
      </c>
      <c r="H23" s="32">
        <f t="shared" si="1"/>
        <v>-42.84210526315789</v>
      </c>
    </row>
    <row r="24" spans="1:8" x14ac:dyDescent="0.2">
      <c r="A24" s="41" t="s">
        <v>2</v>
      </c>
      <c r="B24" s="68" t="s">
        <v>146</v>
      </c>
      <c r="C24" s="68"/>
      <c r="D24" s="68"/>
      <c r="E24" s="68"/>
      <c r="F24" s="68"/>
      <c r="G24" s="68"/>
      <c r="H24" s="68"/>
    </row>
    <row r="25" spans="1:8" ht="47.25" x14ac:dyDescent="0.2">
      <c r="A25" s="42">
        <v>1</v>
      </c>
      <c r="B25" s="44" t="s">
        <v>76</v>
      </c>
      <c r="C25" s="42" t="s">
        <v>14</v>
      </c>
      <c r="D25" s="42" t="s">
        <v>15</v>
      </c>
      <c r="E25" s="17">
        <v>3.3</v>
      </c>
      <c r="F25" s="17">
        <v>3.4</v>
      </c>
      <c r="G25" s="17">
        <v>2</v>
      </c>
      <c r="H25" s="3">
        <f t="shared" ref="H25:H31" si="2">G25/F25*100-100</f>
        <v>-41.17647058823529</v>
      </c>
    </row>
    <row r="26" spans="1:8" ht="41.25" customHeight="1" x14ac:dyDescent="0.2">
      <c r="A26" s="42">
        <v>2</v>
      </c>
      <c r="B26" s="44" t="s">
        <v>75</v>
      </c>
      <c r="C26" s="42" t="s">
        <v>14</v>
      </c>
      <c r="D26" s="42" t="s">
        <v>15</v>
      </c>
      <c r="E26" s="17">
        <v>58.2</v>
      </c>
      <c r="F26" s="17">
        <v>58.3</v>
      </c>
      <c r="G26" s="17">
        <v>33.6</v>
      </c>
      <c r="H26" s="3">
        <f t="shared" si="2"/>
        <v>-42.367066895368779</v>
      </c>
    </row>
    <row r="27" spans="1:8" ht="39" customHeight="1" x14ac:dyDescent="0.2">
      <c r="A27" s="42">
        <v>3</v>
      </c>
      <c r="B27" s="44" t="s">
        <v>25</v>
      </c>
      <c r="C27" s="42" t="s">
        <v>14</v>
      </c>
      <c r="D27" s="42" t="s">
        <v>15</v>
      </c>
      <c r="E27" s="18">
        <v>46.1</v>
      </c>
      <c r="F27" s="17">
        <v>46.2</v>
      </c>
      <c r="G27" s="18">
        <v>24</v>
      </c>
      <c r="H27" s="3">
        <f t="shared" si="2"/>
        <v>-48.05194805194806</v>
      </c>
    </row>
    <row r="28" spans="1:8" ht="47.25" customHeight="1" x14ac:dyDescent="0.2">
      <c r="A28" s="42">
        <v>4</v>
      </c>
      <c r="B28" s="44" t="s">
        <v>26</v>
      </c>
      <c r="C28" s="42" t="s">
        <v>14</v>
      </c>
      <c r="D28" s="42" t="s">
        <v>15</v>
      </c>
      <c r="E28" s="17">
        <v>13.2</v>
      </c>
      <c r="F28" s="17">
        <v>13.3</v>
      </c>
      <c r="G28" s="17">
        <v>7.8</v>
      </c>
      <c r="H28" s="3">
        <f t="shared" si="2"/>
        <v>-41.353383458646618</v>
      </c>
    </row>
    <row r="29" spans="1:8" ht="51" customHeight="1" x14ac:dyDescent="0.2">
      <c r="A29" s="42">
        <v>5</v>
      </c>
      <c r="B29" s="44" t="s">
        <v>27</v>
      </c>
      <c r="C29" s="42" t="s">
        <v>14</v>
      </c>
      <c r="D29" s="42" t="s">
        <v>15</v>
      </c>
      <c r="E29" s="17">
        <v>2.2000000000000002</v>
      </c>
      <c r="F29" s="17">
        <v>2.2999999999999998</v>
      </c>
      <c r="G29" s="17">
        <v>1.2</v>
      </c>
      <c r="H29" s="3">
        <f t="shared" si="2"/>
        <v>-47.826086956521742</v>
      </c>
    </row>
    <row r="30" spans="1:8" ht="53.25" customHeight="1" x14ac:dyDescent="0.2">
      <c r="A30" s="42">
        <v>6</v>
      </c>
      <c r="B30" s="44" t="s">
        <v>28</v>
      </c>
      <c r="C30" s="42" t="s">
        <v>14</v>
      </c>
      <c r="D30" s="42" t="s">
        <v>82</v>
      </c>
      <c r="E30" s="17">
        <v>17</v>
      </c>
      <c r="F30" s="17">
        <v>17</v>
      </c>
      <c r="G30" s="17">
        <v>20</v>
      </c>
      <c r="H30" s="3">
        <f t="shared" si="2"/>
        <v>17.64705882352942</v>
      </c>
    </row>
    <row r="31" spans="1:8" ht="53.25" customHeight="1" x14ac:dyDescent="0.2">
      <c r="A31" s="42">
        <v>7</v>
      </c>
      <c r="B31" s="44" t="s">
        <v>96</v>
      </c>
      <c r="C31" s="42" t="s">
        <v>14</v>
      </c>
      <c r="D31" s="42" t="s">
        <v>15</v>
      </c>
      <c r="E31" s="17">
        <v>6</v>
      </c>
      <c r="F31" s="17">
        <v>7</v>
      </c>
      <c r="G31" s="17">
        <v>3.3</v>
      </c>
      <c r="H31" s="3">
        <f t="shared" si="2"/>
        <v>-52.857142857142861</v>
      </c>
    </row>
    <row r="32" spans="1:8" x14ac:dyDescent="0.2">
      <c r="A32" s="41" t="s">
        <v>29</v>
      </c>
      <c r="B32" s="68" t="s">
        <v>142</v>
      </c>
      <c r="C32" s="68"/>
      <c r="D32" s="68"/>
      <c r="E32" s="68"/>
      <c r="F32" s="68"/>
      <c r="G32" s="68"/>
      <c r="H32" s="68"/>
    </row>
    <row r="33" spans="1:8" x14ac:dyDescent="0.2">
      <c r="A33" s="42">
        <v>1</v>
      </c>
      <c r="B33" s="44" t="s">
        <v>95</v>
      </c>
      <c r="C33" s="42" t="s">
        <v>14</v>
      </c>
      <c r="D33" s="42" t="s">
        <v>15</v>
      </c>
      <c r="E33" s="3">
        <v>5.5</v>
      </c>
      <c r="F33" s="3">
        <v>7.1</v>
      </c>
      <c r="G33" s="3">
        <v>3.6</v>
      </c>
      <c r="H33" s="3">
        <f>G33*100/F33-100</f>
        <v>-49.29577464788732</v>
      </c>
    </row>
    <row r="34" spans="1:8" ht="45" customHeight="1" x14ac:dyDescent="0.2">
      <c r="A34" s="7">
        <v>2</v>
      </c>
      <c r="B34" s="44" t="s">
        <v>30</v>
      </c>
      <c r="C34" s="42" t="s">
        <v>14</v>
      </c>
      <c r="D34" s="42" t="s">
        <v>15</v>
      </c>
      <c r="E34" s="7">
        <v>100</v>
      </c>
      <c r="F34" s="7">
        <v>100</v>
      </c>
      <c r="G34" s="7">
        <v>100</v>
      </c>
      <c r="H34" s="7">
        <f>G34*100/F34-100</f>
        <v>0</v>
      </c>
    </row>
    <row r="35" spans="1:8" x14ac:dyDescent="0.2">
      <c r="A35" s="41">
        <v>5</v>
      </c>
      <c r="B35" s="68" t="s">
        <v>147</v>
      </c>
      <c r="C35" s="68"/>
      <c r="D35" s="68"/>
      <c r="E35" s="68"/>
      <c r="F35" s="68"/>
      <c r="G35" s="68"/>
      <c r="H35" s="68"/>
    </row>
    <row r="36" spans="1:8" ht="85.5" customHeight="1" x14ac:dyDescent="0.2">
      <c r="A36" s="42">
        <v>1</v>
      </c>
      <c r="B36" s="44" t="s">
        <v>88</v>
      </c>
      <c r="C36" s="47" t="s">
        <v>14</v>
      </c>
      <c r="D36" s="42" t="s">
        <v>15</v>
      </c>
      <c r="E36" s="7">
        <v>100</v>
      </c>
      <c r="F36" s="7">
        <v>100</v>
      </c>
      <c r="G36" s="7">
        <v>100</v>
      </c>
      <c r="H36" s="7">
        <f>G36/F36*100-100</f>
        <v>0</v>
      </c>
    </row>
    <row r="37" spans="1:8" ht="39.75" customHeight="1" x14ac:dyDescent="0.2">
      <c r="A37" s="42">
        <v>2</v>
      </c>
      <c r="B37" s="44" t="s">
        <v>89</v>
      </c>
      <c r="C37" s="47" t="s">
        <v>14</v>
      </c>
      <c r="D37" s="42" t="s">
        <v>31</v>
      </c>
      <c r="E37" s="42">
        <v>742.52</v>
      </c>
      <c r="F37" s="23">
        <v>620</v>
      </c>
      <c r="G37" s="59">
        <v>430.32</v>
      </c>
      <c r="H37" s="3">
        <f t="shared" ref="H37:H46" si="3">G37/F37*100-100</f>
        <v>-30.593548387096774</v>
      </c>
    </row>
    <row r="38" spans="1:8" ht="48.75" customHeight="1" x14ac:dyDescent="0.2">
      <c r="A38" s="42">
        <v>3</v>
      </c>
      <c r="B38" s="44" t="s">
        <v>79</v>
      </c>
      <c r="C38" s="47" t="s">
        <v>14</v>
      </c>
      <c r="D38" s="42" t="s">
        <v>15</v>
      </c>
      <c r="E38" s="23">
        <v>104.5</v>
      </c>
      <c r="F38" s="23">
        <v>100</v>
      </c>
      <c r="G38" s="23">
        <v>103.3</v>
      </c>
      <c r="H38" s="3">
        <f t="shared" si="3"/>
        <v>3.2999999999999972</v>
      </c>
    </row>
    <row r="39" spans="1:8" ht="37.5" customHeight="1" x14ac:dyDescent="0.2">
      <c r="A39" s="42">
        <v>4</v>
      </c>
      <c r="B39" s="44" t="s">
        <v>32</v>
      </c>
      <c r="C39" s="47" t="s">
        <v>18</v>
      </c>
      <c r="D39" s="42" t="s">
        <v>15</v>
      </c>
      <c r="E39" s="23">
        <v>0.77</v>
      </c>
      <c r="F39" s="42">
        <v>0.85</v>
      </c>
      <c r="G39" s="23">
        <v>0.8</v>
      </c>
      <c r="H39" s="3">
        <f>100-G39/F39*100</f>
        <v>5.8823529411764639</v>
      </c>
    </row>
    <row r="40" spans="1:8" ht="49.5" customHeight="1" x14ac:dyDescent="0.2">
      <c r="A40" s="42">
        <v>5</v>
      </c>
      <c r="B40" s="44" t="s">
        <v>90</v>
      </c>
      <c r="C40" s="47" t="s">
        <v>14</v>
      </c>
      <c r="D40" s="42" t="s">
        <v>15</v>
      </c>
      <c r="E40" s="23">
        <v>96.8</v>
      </c>
      <c r="F40" s="23">
        <v>85</v>
      </c>
      <c r="G40" s="23">
        <v>98.11</v>
      </c>
      <c r="H40" s="3">
        <f t="shared" si="3"/>
        <v>15.423529411764704</v>
      </c>
    </row>
    <row r="41" spans="1:8" ht="61.5" customHeight="1" x14ac:dyDescent="0.2">
      <c r="A41" s="42">
        <v>6</v>
      </c>
      <c r="B41" s="44" t="s">
        <v>126</v>
      </c>
      <c r="C41" s="47" t="s">
        <v>14</v>
      </c>
      <c r="D41" s="42" t="s">
        <v>15</v>
      </c>
      <c r="E41" s="23">
        <v>62</v>
      </c>
      <c r="F41" s="23">
        <v>61</v>
      </c>
      <c r="G41" s="23">
        <v>61</v>
      </c>
      <c r="H41" s="3">
        <f t="shared" si="3"/>
        <v>0</v>
      </c>
    </row>
    <row r="42" spans="1:8" ht="53.25" customHeight="1" x14ac:dyDescent="0.2">
      <c r="A42" s="42">
        <v>7</v>
      </c>
      <c r="B42" s="44" t="s">
        <v>91</v>
      </c>
      <c r="C42" s="47" t="s">
        <v>14</v>
      </c>
      <c r="D42" s="42" t="s">
        <v>33</v>
      </c>
      <c r="E42" s="42">
        <v>15</v>
      </c>
      <c r="F42" s="42">
        <v>6</v>
      </c>
      <c r="G42" s="59">
        <v>0</v>
      </c>
      <c r="H42" s="7">
        <f t="shared" si="3"/>
        <v>-100</v>
      </c>
    </row>
    <row r="43" spans="1:8" ht="54" customHeight="1" x14ac:dyDescent="0.2">
      <c r="A43" s="42">
        <v>8</v>
      </c>
      <c r="B43" s="44" t="s">
        <v>34</v>
      </c>
      <c r="C43" s="47" t="s">
        <v>14</v>
      </c>
      <c r="D43" s="42" t="s">
        <v>15</v>
      </c>
      <c r="E43" s="23">
        <v>63</v>
      </c>
      <c r="F43" s="23">
        <v>63</v>
      </c>
      <c r="G43" s="23">
        <v>63</v>
      </c>
      <c r="H43" s="7">
        <f t="shared" si="3"/>
        <v>0</v>
      </c>
    </row>
    <row r="44" spans="1:8" ht="36" customHeight="1" x14ac:dyDescent="0.2">
      <c r="A44" s="42">
        <v>9</v>
      </c>
      <c r="B44" s="44" t="s">
        <v>35</v>
      </c>
      <c r="C44" s="47" t="s">
        <v>14</v>
      </c>
      <c r="D44" s="42" t="s">
        <v>33</v>
      </c>
      <c r="E44" s="42">
        <v>15</v>
      </c>
      <c r="F44" s="42">
        <v>14</v>
      </c>
      <c r="G44" s="59">
        <v>5</v>
      </c>
      <c r="H44" s="3">
        <f t="shared" si="3"/>
        <v>-64.285714285714278</v>
      </c>
    </row>
    <row r="45" spans="1:8" ht="63" x14ac:dyDescent="0.2">
      <c r="A45" s="42">
        <v>10</v>
      </c>
      <c r="B45" s="44" t="s">
        <v>108</v>
      </c>
      <c r="C45" s="47" t="s">
        <v>14</v>
      </c>
      <c r="D45" s="42" t="s">
        <v>125</v>
      </c>
      <c r="E45" s="42">
        <v>29</v>
      </c>
      <c r="F45" s="42">
        <v>30</v>
      </c>
      <c r="G45" s="59">
        <v>26</v>
      </c>
      <c r="H45" s="3">
        <f t="shared" si="3"/>
        <v>-13.333333333333329</v>
      </c>
    </row>
    <row r="46" spans="1:8" ht="40.5" customHeight="1" x14ac:dyDescent="0.2">
      <c r="A46" s="42">
        <v>11</v>
      </c>
      <c r="B46" s="44" t="s">
        <v>92</v>
      </c>
      <c r="C46" s="47" t="s">
        <v>14</v>
      </c>
      <c r="D46" s="42" t="s">
        <v>15</v>
      </c>
      <c r="E46" s="23">
        <v>104.33</v>
      </c>
      <c r="F46" s="23">
        <v>95</v>
      </c>
      <c r="G46" s="23">
        <v>74.849999999999994</v>
      </c>
      <c r="H46" s="3">
        <f t="shared" si="3"/>
        <v>-21.21052631578948</v>
      </c>
    </row>
    <row r="47" spans="1:8" ht="33.75" customHeight="1" x14ac:dyDescent="0.2">
      <c r="A47" s="66" t="s">
        <v>37</v>
      </c>
      <c r="B47" s="68" t="s">
        <v>116</v>
      </c>
      <c r="C47" s="68"/>
      <c r="D47" s="68"/>
      <c r="E47" s="68"/>
      <c r="F47" s="68"/>
      <c r="G47" s="68"/>
      <c r="H47" s="68"/>
    </row>
    <row r="48" spans="1:8" ht="47.25" x14ac:dyDescent="0.2">
      <c r="A48" s="42">
        <v>1</v>
      </c>
      <c r="B48" s="48" t="s">
        <v>38</v>
      </c>
      <c r="C48" s="47" t="s">
        <v>14</v>
      </c>
      <c r="D48" s="47" t="s">
        <v>15</v>
      </c>
      <c r="E48" s="47">
        <v>91.3</v>
      </c>
      <c r="F48" s="47">
        <v>90</v>
      </c>
      <c r="G48" s="59">
        <v>91.3</v>
      </c>
      <c r="H48" s="3">
        <f>G48/F48*100-100</f>
        <v>1.4444444444444429</v>
      </c>
    </row>
    <row r="49" spans="1:17" ht="31.5" x14ac:dyDescent="0.2">
      <c r="A49" s="42">
        <v>2</v>
      </c>
      <c r="B49" s="48" t="s">
        <v>80</v>
      </c>
      <c r="C49" s="47" t="s">
        <v>14</v>
      </c>
      <c r="D49" s="47" t="s">
        <v>15</v>
      </c>
      <c r="E49" s="47">
        <v>26.9</v>
      </c>
      <c r="F49" s="47">
        <v>26</v>
      </c>
      <c r="G49" s="59">
        <v>13.8</v>
      </c>
      <c r="H49" s="3">
        <f>G49/F49*100-100</f>
        <v>-46.92307692307692</v>
      </c>
    </row>
    <row r="50" spans="1:17" ht="94.5" x14ac:dyDescent="0.2">
      <c r="A50" s="42">
        <v>3</v>
      </c>
      <c r="B50" s="48" t="s">
        <v>139</v>
      </c>
      <c r="C50" s="47" t="s">
        <v>14</v>
      </c>
      <c r="D50" s="47" t="s">
        <v>15</v>
      </c>
      <c r="E50" s="47">
        <v>100</v>
      </c>
      <c r="F50" s="47">
        <v>100</v>
      </c>
      <c r="G50" s="59">
        <v>100</v>
      </c>
      <c r="H50" s="7">
        <f>G50/F50*100-100</f>
        <v>0</v>
      </c>
    </row>
    <row r="51" spans="1:17" ht="47.25" x14ac:dyDescent="0.2">
      <c r="A51" s="42">
        <v>4</v>
      </c>
      <c r="B51" s="48" t="s">
        <v>140</v>
      </c>
      <c r="C51" s="47" t="s">
        <v>14</v>
      </c>
      <c r="D51" s="47" t="s">
        <v>15</v>
      </c>
      <c r="E51" s="3">
        <v>57.7</v>
      </c>
      <c r="F51" s="47">
        <v>52</v>
      </c>
      <c r="G51" s="3">
        <v>0</v>
      </c>
      <c r="H51" s="3">
        <f>G51/F51*100-100</f>
        <v>-100</v>
      </c>
    </row>
    <row r="52" spans="1:17" ht="39" customHeight="1" x14ac:dyDescent="0.2">
      <c r="A52" s="66" t="s">
        <v>39</v>
      </c>
      <c r="B52" s="68" t="s">
        <v>148</v>
      </c>
      <c r="C52" s="68"/>
      <c r="D52" s="68"/>
      <c r="E52" s="68"/>
      <c r="F52" s="68"/>
      <c r="G52" s="68"/>
      <c r="H52" s="68"/>
    </row>
    <row r="53" spans="1:17" ht="31.5" x14ac:dyDescent="0.2">
      <c r="A53" s="45" t="s">
        <v>12</v>
      </c>
      <c r="B53" s="61" t="s">
        <v>81</v>
      </c>
      <c r="C53" s="60" t="s">
        <v>14</v>
      </c>
      <c r="D53" s="60" t="s">
        <v>19</v>
      </c>
      <c r="E53" s="60">
        <v>9182</v>
      </c>
      <c r="F53" s="60">
        <v>9165</v>
      </c>
      <c r="G53" s="60">
        <v>9204</v>
      </c>
      <c r="H53" s="3">
        <f>G53/F53*100-100</f>
        <v>0.42553191489361097</v>
      </c>
    </row>
    <row r="54" spans="1:17" x14ac:dyDescent="0.2">
      <c r="A54" s="45" t="s">
        <v>16</v>
      </c>
      <c r="B54" s="61" t="s">
        <v>40</v>
      </c>
      <c r="C54" s="60" t="s">
        <v>14</v>
      </c>
      <c r="D54" s="60" t="s">
        <v>41</v>
      </c>
      <c r="E54" s="60">
        <v>775.6</v>
      </c>
      <c r="F54" s="60">
        <v>772.5</v>
      </c>
      <c r="G54" s="60">
        <v>783.9</v>
      </c>
      <c r="H54" s="3">
        <f>G54/F54*100-100</f>
        <v>1.4757281553398087</v>
      </c>
    </row>
    <row r="55" spans="1:17" ht="31.5" x14ac:dyDescent="0.2">
      <c r="A55" s="45" t="s">
        <v>20</v>
      </c>
      <c r="B55" s="61" t="s">
        <v>42</v>
      </c>
      <c r="C55" s="60" t="s">
        <v>14</v>
      </c>
      <c r="D55" s="60" t="s">
        <v>15</v>
      </c>
      <c r="E55" s="60">
        <v>28.2</v>
      </c>
      <c r="F55" s="60">
        <v>28.6</v>
      </c>
      <c r="G55" s="60">
        <v>28.9</v>
      </c>
      <c r="H55" s="3">
        <f>G55/F55*100-100</f>
        <v>1.0489510489510394</v>
      </c>
    </row>
    <row r="56" spans="1:17" ht="33" customHeight="1" x14ac:dyDescent="0.2">
      <c r="A56" s="66" t="s">
        <v>43</v>
      </c>
      <c r="B56" s="68" t="s">
        <v>101</v>
      </c>
      <c r="C56" s="68"/>
      <c r="D56" s="68"/>
      <c r="E56" s="68"/>
      <c r="F56" s="68"/>
      <c r="G56" s="68"/>
      <c r="H56" s="68"/>
      <c r="J56" s="40"/>
      <c r="K56" s="40"/>
      <c r="L56" s="40"/>
      <c r="M56" s="40"/>
      <c r="N56" s="40"/>
      <c r="O56" s="40"/>
      <c r="P56" s="40"/>
      <c r="Q56" s="40"/>
    </row>
    <row r="57" spans="1:17" ht="31.5" x14ac:dyDescent="0.2">
      <c r="A57" s="7">
        <v>1</v>
      </c>
      <c r="B57" s="61" t="s">
        <v>49</v>
      </c>
      <c r="C57" s="67" t="s">
        <v>45</v>
      </c>
      <c r="D57" s="67" t="s">
        <v>15</v>
      </c>
      <c r="E57" s="67">
        <v>20</v>
      </c>
      <c r="F57" s="67">
        <v>21.4</v>
      </c>
      <c r="G57" s="67">
        <v>0</v>
      </c>
      <c r="H57" s="7">
        <f>G57/F57*100-100</f>
        <v>-100</v>
      </c>
      <c r="J57" s="40"/>
      <c r="K57" s="40"/>
      <c r="L57" s="40"/>
      <c r="M57" s="40"/>
      <c r="N57" s="40"/>
      <c r="O57" s="40"/>
      <c r="P57" s="40"/>
      <c r="Q57" s="40"/>
    </row>
    <row r="58" spans="1:17" ht="47.25" x14ac:dyDescent="0.2">
      <c r="A58" s="7">
        <v>2</v>
      </c>
      <c r="B58" s="48" t="s">
        <v>44</v>
      </c>
      <c r="C58" s="47" t="s">
        <v>45</v>
      </c>
      <c r="D58" s="47" t="s">
        <v>15</v>
      </c>
      <c r="E58" s="47">
        <v>26.7</v>
      </c>
      <c r="F58" s="47">
        <v>32.299999999999997</v>
      </c>
      <c r="G58" s="59">
        <v>0</v>
      </c>
      <c r="H58" s="22">
        <f>G58/F58*100-100</f>
        <v>-100</v>
      </c>
      <c r="J58" s="40"/>
      <c r="K58" s="40"/>
      <c r="L58" s="40"/>
      <c r="M58" s="40"/>
      <c r="N58" s="40"/>
      <c r="O58" s="40"/>
      <c r="P58" s="40"/>
      <c r="Q58" s="40"/>
    </row>
    <row r="59" spans="1:17" ht="47.25" x14ac:dyDescent="0.2">
      <c r="A59" s="7">
        <v>3</v>
      </c>
      <c r="B59" s="48" t="s">
        <v>50</v>
      </c>
      <c r="C59" s="47" t="s">
        <v>45</v>
      </c>
      <c r="D59" s="47" t="s">
        <v>15</v>
      </c>
      <c r="E59" s="47">
        <v>33.700000000000003</v>
      </c>
      <c r="F59" s="47">
        <v>40.1</v>
      </c>
      <c r="G59" s="59">
        <v>0</v>
      </c>
      <c r="H59" s="22">
        <f>G59/F59*100-100</f>
        <v>-100</v>
      </c>
      <c r="J59" s="40"/>
      <c r="K59" s="40"/>
      <c r="L59" s="40"/>
      <c r="M59" s="40"/>
      <c r="N59" s="40"/>
      <c r="O59" s="40"/>
      <c r="P59" s="40"/>
      <c r="Q59" s="40"/>
    </row>
    <row r="60" spans="1:17" ht="63" x14ac:dyDescent="0.2">
      <c r="A60" s="7">
        <v>4</v>
      </c>
      <c r="B60" s="48" t="s">
        <v>127</v>
      </c>
      <c r="C60" s="47" t="s">
        <v>14</v>
      </c>
      <c r="D60" s="47" t="s">
        <v>15</v>
      </c>
      <c r="E60" s="47">
        <v>19.899999999999999</v>
      </c>
      <c r="F60" s="47">
        <v>100</v>
      </c>
      <c r="G60" s="59">
        <v>87.8</v>
      </c>
      <c r="H60" s="7">
        <f>G60/F60*100-100</f>
        <v>-12.200000000000003</v>
      </c>
      <c r="J60" s="40"/>
      <c r="K60" s="40"/>
      <c r="L60" s="40"/>
      <c r="M60" s="40"/>
      <c r="N60" s="40"/>
      <c r="O60" s="40"/>
      <c r="P60" s="40"/>
      <c r="Q60" s="40"/>
    </row>
    <row r="61" spans="1:17" ht="31.5" x14ac:dyDescent="0.2">
      <c r="A61" s="7">
        <v>5</v>
      </c>
      <c r="B61" s="48" t="s">
        <v>47</v>
      </c>
      <c r="C61" s="47" t="s">
        <v>45</v>
      </c>
      <c r="D61" s="47" t="s">
        <v>15</v>
      </c>
      <c r="E61" s="47">
        <v>96.7</v>
      </c>
      <c r="F61" s="47">
        <v>96.7</v>
      </c>
      <c r="G61" s="59">
        <v>96.7</v>
      </c>
      <c r="H61" s="47">
        <v>0</v>
      </c>
      <c r="J61" s="40"/>
      <c r="K61" s="40"/>
      <c r="L61" s="40"/>
      <c r="M61" s="40"/>
      <c r="N61" s="40"/>
      <c r="O61" s="40"/>
      <c r="P61" s="40"/>
      <c r="Q61" s="40"/>
    </row>
    <row r="62" spans="1:17" ht="31.5" x14ac:dyDescent="0.2">
      <c r="A62" s="7">
        <v>6</v>
      </c>
      <c r="B62" s="48" t="s">
        <v>48</v>
      </c>
      <c r="C62" s="47" t="s">
        <v>45</v>
      </c>
      <c r="D62" s="47" t="s">
        <v>15</v>
      </c>
      <c r="E62" s="47">
        <v>63</v>
      </c>
      <c r="F62" s="47">
        <v>64</v>
      </c>
      <c r="G62" s="59">
        <v>64</v>
      </c>
      <c r="H62" s="7">
        <f>G62/F62*100-100</f>
        <v>0</v>
      </c>
      <c r="J62" s="40"/>
      <c r="K62" s="40"/>
      <c r="L62" s="40"/>
      <c r="M62" s="40"/>
      <c r="N62" s="40"/>
      <c r="O62" s="40"/>
      <c r="P62" s="40"/>
      <c r="Q62" s="40"/>
    </row>
    <row r="63" spans="1:17" ht="31.5" x14ac:dyDescent="0.2">
      <c r="A63" s="7">
        <v>7</v>
      </c>
      <c r="B63" s="48" t="s">
        <v>84</v>
      </c>
      <c r="C63" s="47" t="s">
        <v>83</v>
      </c>
      <c r="D63" s="47" t="s">
        <v>15</v>
      </c>
      <c r="E63" s="47">
        <v>100</v>
      </c>
      <c r="F63" s="47">
        <v>95</v>
      </c>
      <c r="G63" s="59">
        <v>48</v>
      </c>
      <c r="H63" s="3">
        <f t="shared" ref="H63" si="4">G63/F63*100-100</f>
        <v>-49.473684210526315</v>
      </c>
      <c r="J63" s="40"/>
      <c r="K63" s="40"/>
      <c r="L63" s="40"/>
      <c r="M63" s="40"/>
      <c r="N63" s="40"/>
      <c r="O63" s="40"/>
      <c r="P63" s="40"/>
      <c r="Q63" s="40"/>
    </row>
    <row r="64" spans="1:17" ht="33" customHeight="1" x14ac:dyDescent="0.2">
      <c r="A64" s="41" t="s">
        <v>51</v>
      </c>
      <c r="B64" s="68" t="s">
        <v>149</v>
      </c>
      <c r="C64" s="68"/>
      <c r="D64" s="68"/>
      <c r="E64" s="68"/>
      <c r="F64" s="68"/>
      <c r="G64" s="68"/>
      <c r="H64" s="68"/>
      <c r="J64" s="40"/>
      <c r="K64" s="40"/>
      <c r="L64" s="40"/>
      <c r="M64" s="40"/>
      <c r="N64" s="40"/>
      <c r="O64" s="40"/>
      <c r="P64" s="40"/>
      <c r="Q64" s="40"/>
    </row>
    <row r="65" spans="1:66" ht="31.5" x14ac:dyDescent="0.2">
      <c r="A65" s="42">
        <v>1</v>
      </c>
      <c r="B65" s="48" t="s">
        <v>77</v>
      </c>
      <c r="C65" s="47" t="s">
        <v>14</v>
      </c>
      <c r="D65" s="17" t="s">
        <v>15</v>
      </c>
      <c r="E65" s="17">
        <v>94</v>
      </c>
      <c r="F65" s="17">
        <v>94</v>
      </c>
      <c r="G65" s="17">
        <v>94</v>
      </c>
      <c r="H65" s="17">
        <f>G65/F65*100-100</f>
        <v>0</v>
      </c>
      <c r="J65" s="40"/>
      <c r="K65" s="40"/>
      <c r="L65" s="40"/>
      <c r="M65" s="40"/>
      <c r="N65" s="40"/>
      <c r="O65" s="40"/>
      <c r="P65" s="40"/>
      <c r="Q65" s="40"/>
    </row>
    <row r="66" spans="1:66" ht="78.75" x14ac:dyDescent="0.2">
      <c r="A66" s="42">
        <v>2</v>
      </c>
      <c r="B66" s="48" t="s">
        <v>78</v>
      </c>
      <c r="C66" s="47" t="s">
        <v>14</v>
      </c>
      <c r="D66" s="17" t="s">
        <v>15</v>
      </c>
      <c r="E66" s="17">
        <v>85.78</v>
      </c>
      <c r="F66" s="17">
        <v>87.3</v>
      </c>
      <c r="G66" s="17">
        <v>86.91</v>
      </c>
      <c r="H66" s="18">
        <f>G66/F66*100-100</f>
        <v>-0.44673539518899474</v>
      </c>
      <c r="J66" s="40"/>
      <c r="K66" s="40"/>
      <c r="L66" s="40"/>
      <c r="M66" s="40"/>
      <c r="N66" s="40"/>
      <c r="O66" s="40"/>
      <c r="P66" s="40"/>
      <c r="Q66" s="40"/>
    </row>
    <row r="67" spans="1:66" ht="31.5" x14ac:dyDescent="0.2">
      <c r="A67" s="42">
        <v>3</v>
      </c>
      <c r="B67" s="48" t="s">
        <v>52</v>
      </c>
      <c r="C67" s="47" t="s">
        <v>14</v>
      </c>
      <c r="D67" s="17" t="s">
        <v>15</v>
      </c>
      <c r="E67" s="17">
        <v>89</v>
      </c>
      <c r="F67" s="17">
        <v>89</v>
      </c>
      <c r="G67" s="17">
        <v>89</v>
      </c>
      <c r="H67" s="17">
        <f t="shared" ref="H67:H69" si="5">G67/F67*100-100</f>
        <v>0</v>
      </c>
      <c r="J67" s="40"/>
      <c r="K67" s="40"/>
      <c r="L67" s="40"/>
      <c r="M67" s="40"/>
      <c r="N67" s="40"/>
      <c r="O67" s="40"/>
      <c r="P67" s="40"/>
      <c r="Q67" s="40"/>
    </row>
    <row r="68" spans="1:66" ht="31.5" x14ac:dyDescent="0.2">
      <c r="A68" s="42">
        <v>4</v>
      </c>
      <c r="B68" s="48" t="s">
        <v>53</v>
      </c>
      <c r="C68" s="47" t="s">
        <v>14</v>
      </c>
      <c r="D68" s="17" t="s">
        <v>15</v>
      </c>
      <c r="E68" s="17">
        <v>73</v>
      </c>
      <c r="F68" s="17">
        <v>73</v>
      </c>
      <c r="G68" s="17">
        <v>73</v>
      </c>
      <c r="H68" s="17">
        <f t="shared" si="5"/>
        <v>0</v>
      </c>
      <c r="J68" s="40"/>
      <c r="K68" s="40"/>
      <c r="L68" s="40"/>
      <c r="M68" s="40"/>
      <c r="N68" s="40"/>
      <c r="O68" s="40"/>
      <c r="P68" s="40"/>
      <c r="Q68" s="40"/>
    </row>
    <row r="69" spans="1:66" ht="31.5" x14ac:dyDescent="0.2">
      <c r="A69" s="42">
        <v>5</v>
      </c>
      <c r="B69" s="48" t="s">
        <v>54</v>
      </c>
      <c r="C69" s="47" t="s">
        <v>14</v>
      </c>
      <c r="D69" s="17" t="s">
        <v>15</v>
      </c>
      <c r="E69" s="17">
        <v>93.4</v>
      </c>
      <c r="F69" s="17">
        <v>93.4</v>
      </c>
      <c r="G69" s="17">
        <v>93.4</v>
      </c>
      <c r="H69" s="17">
        <f t="shared" si="5"/>
        <v>0</v>
      </c>
      <c r="J69" s="40"/>
      <c r="K69" s="40"/>
      <c r="L69" s="40"/>
      <c r="M69" s="40"/>
      <c r="N69" s="40"/>
      <c r="O69" s="40"/>
      <c r="P69" s="40"/>
      <c r="Q69" s="40"/>
    </row>
    <row r="70" spans="1:66" x14ac:dyDescent="0.2">
      <c r="A70" s="66" t="s">
        <v>55</v>
      </c>
      <c r="B70" s="68" t="s">
        <v>106</v>
      </c>
      <c r="C70" s="68"/>
      <c r="D70" s="68"/>
      <c r="E70" s="68"/>
      <c r="F70" s="68"/>
      <c r="G70" s="68"/>
      <c r="H70" s="68"/>
    </row>
    <row r="71" spans="1:66" ht="31.5" x14ac:dyDescent="0.2">
      <c r="A71" s="45" t="s">
        <v>12</v>
      </c>
      <c r="B71" s="48" t="s">
        <v>93</v>
      </c>
      <c r="C71" s="47" t="s">
        <v>14</v>
      </c>
      <c r="D71" s="47" t="s">
        <v>15</v>
      </c>
      <c r="E71" s="47">
        <v>88.5</v>
      </c>
      <c r="F71" s="47">
        <v>79</v>
      </c>
      <c r="G71" s="59">
        <v>96.76</v>
      </c>
      <c r="H71" s="3">
        <f>(G71/F71*100)-100</f>
        <v>22.481012658227854</v>
      </c>
    </row>
    <row r="72" spans="1:66" ht="63" x14ac:dyDescent="0.2">
      <c r="A72" s="45" t="s">
        <v>16</v>
      </c>
      <c r="B72" s="48" t="s">
        <v>105</v>
      </c>
      <c r="C72" s="47" t="s">
        <v>14</v>
      </c>
      <c r="D72" s="47" t="s">
        <v>15</v>
      </c>
      <c r="E72" s="47">
        <v>98.36</v>
      </c>
      <c r="F72" s="47">
        <v>94</v>
      </c>
      <c r="G72" s="59">
        <v>98.46</v>
      </c>
      <c r="H72" s="3">
        <f t="shared" ref="H72" si="6">(G72/F72*100)-100</f>
        <v>4.7446808510638334</v>
      </c>
    </row>
    <row r="73" spans="1:66" x14ac:dyDescent="0.2">
      <c r="A73" s="66" t="s">
        <v>56</v>
      </c>
      <c r="B73" s="68" t="s">
        <v>107</v>
      </c>
      <c r="C73" s="68"/>
      <c r="D73" s="68"/>
      <c r="E73" s="68"/>
      <c r="F73" s="68"/>
      <c r="G73" s="68"/>
      <c r="H73" s="6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1:66" ht="47.25" x14ac:dyDescent="0.2">
      <c r="A74" s="36">
        <v>1</v>
      </c>
      <c r="B74" s="37" t="s">
        <v>57</v>
      </c>
      <c r="C74" s="36" t="s">
        <v>14</v>
      </c>
      <c r="D74" s="36" t="s">
        <v>15</v>
      </c>
      <c r="E74" s="36">
        <v>84</v>
      </c>
      <c r="F74" s="36">
        <v>84</v>
      </c>
      <c r="G74" s="38" t="s">
        <v>151</v>
      </c>
      <c r="H74" s="38" t="s">
        <v>151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</row>
    <row r="75" spans="1:66" ht="47.25" x14ac:dyDescent="0.2">
      <c r="A75" s="36">
        <v>2</v>
      </c>
      <c r="B75" s="37" t="s">
        <v>110</v>
      </c>
      <c r="C75" s="36" t="s">
        <v>14</v>
      </c>
      <c r="D75" s="36" t="s">
        <v>58</v>
      </c>
      <c r="E75" s="36">
        <v>20976</v>
      </c>
      <c r="F75" s="36">
        <v>17000</v>
      </c>
      <c r="G75" s="36">
        <v>10175.6</v>
      </c>
      <c r="H75" s="38">
        <f t="shared" ref="H74:H79" si="7">ROUND(G75/F75*100,2)-100</f>
        <v>-40.14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1:66" ht="47.25" x14ac:dyDescent="0.2">
      <c r="A76" s="36">
        <v>3</v>
      </c>
      <c r="B76" s="37" t="s">
        <v>111</v>
      </c>
      <c r="C76" s="36" t="s">
        <v>14</v>
      </c>
      <c r="D76" s="36" t="s">
        <v>58</v>
      </c>
      <c r="E76" s="36">
        <v>6237.5</v>
      </c>
      <c r="F76" s="36">
        <v>6000</v>
      </c>
      <c r="G76" s="36">
        <v>3778.6</v>
      </c>
      <c r="H76" s="38">
        <f t="shared" si="7"/>
        <v>-37.020000000000003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</row>
    <row r="77" spans="1:66" ht="47.25" x14ac:dyDescent="0.2">
      <c r="A77" s="36">
        <v>4</v>
      </c>
      <c r="B77" s="37" t="s">
        <v>112</v>
      </c>
      <c r="C77" s="36" t="s">
        <v>14</v>
      </c>
      <c r="D77" s="36" t="s">
        <v>60</v>
      </c>
      <c r="E77" s="36">
        <v>312146</v>
      </c>
      <c r="F77" s="36">
        <v>243700</v>
      </c>
      <c r="G77" s="36">
        <v>154648</v>
      </c>
      <c r="H77" s="38">
        <f t="shared" si="7"/>
        <v>-36.54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1:66" ht="47.25" x14ac:dyDescent="0.2">
      <c r="A78" s="36">
        <v>5</v>
      </c>
      <c r="B78" s="37" t="s">
        <v>113</v>
      </c>
      <c r="C78" s="36" t="s">
        <v>14</v>
      </c>
      <c r="D78" s="36" t="s">
        <v>60</v>
      </c>
      <c r="E78" s="36">
        <v>240593.1</v>
      </c>
      <c r="F78" s="36">
        <v>200</v>
      </c>
      <c r="G78" s="36">
        <v>1398.9</v>
      </c>
      <c r="H78" s="38">
        <f t="shared" si="7"/>
        <v>599.45000000000005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1:66" ht="47.25" x14ac:dyDescent="0.2">
      <c r="A79" s="36">
        <v>6</v>
      </c>
      <c r="B79" s="37" t="s">
        <v>114</v>
      </c>
      <c r="C79" s="36" t="s">
        <v>14</v>
      </c>
      <c r="D79" s="36" t="s">
        <v>15</v>
      </c>
      <c r="E79" s="36">
        <v>96.29</v>
      </c>
      <c r="F79" s="36">
        <v>96.29</v>
      </c>
      <c r="G79" s="36">
        <v>96.29</v>
      </c>
      <c r="H79" s="36">
        <f t="shared" si="7"/>
        <v>0</v>
      </c>
      <c r="J79" s="4"/>
      <c r="K79" s="4"/>
      <c r="L79" s="4"/>
      <c r="M79" s="4"/>
      <c r="N79" s="4"/>
      <c r="O79" s="4"/>
      <c r="P79" s="4"/>
      <c r="Q79" s="4"/>
    </row>
    <row r="80" spans="1:66" ht="47.25" x14ac:dyDescent="0.2">
      <c r="A80" s="36">
        <v>7</v>
      </c>
      <c r="B80" s="37" t="s">
        <v>59</v>
      </c>
      <c r="C80" s="36" t="s">
        <v>14</v>
      </c>
      <c r="D80" s="36" t="s">
        <v>15</v>
      </c>
      <c r="E80" s="38">
        <v>95.7</v>
      </c>
      <c r="F80" s="36">
        <v>95</v>
      </c>
      <c r="G80" s="38" t="s">
        <v>151</v>
      </c>
      <c r="H80" s="38" t="s">
        <v>151</v>
      </c>
      <c r="J80" s="4"/>
      <c r="K80" s="4"/>
      <c r="L80" s="4"/>
      <c r="M80" s="4"/>
      <c r="N80" s="4"/>
      <c r="O80" s="4"/>
      <c r="P80" s="4"/>
      <c r="Q80" s="4"/>
    </row>
    <row r="81" spans="1:66" ht="39" customHeight="1" x14ac:dyDescent="0.2">
      <c r="A81" s="66" t="s">
        <v>61</v>
      </c>
      <c r="B81" s="68" t="s">
        <v>99</v>
      </c>
      <c r="C81" s="68"/>
      <c r="D81" s="68"/>
      <c r="E81" s="68"/>
      <c r="F81" s="68"/>
      <c r="G81" s="68"/>
      <c r="H81" s="68"/>
      <c r="I81" s="4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 ht="31.5" x14ac:dyDescent="0.2">
      <c r="A82" s="42">
        <v>1</v>
      </c>
      <c r="B82" s="44" t="s">
        <v>94</v>
      </c>
      <c r="C82" s="42" t="s">
        <v>45</v>
      </c>
      <c r="D82" s="42" t="s">
        <v>15</v>
      </c>
      <c r="E82" s="42">
        <v>93.3</v>
      </c>
      <c r="F82" s="42">
        <v>96.7</v>
      </c>
      <c r="G82" s="59">
        <v>93.3</v>
      </c>
      <c r="H82" s="3">
        <f>G82/F82*100-100</f>
        <v>-3.5160289555325761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1:66" ht="63" outlineLevel="1" x14ac:dyDescent="0.2">
      <c r="A83" s="42">
        <v>2</v>
      </c>
      <c r="B83" s="44" t="s">
        <v>150</v>
      </c>
      <c r="C83" s="42" t="s">
        <v>45</v>
      </c>
      <c r="D83" s="42" t="s">
        <v>15</v>
      </c>
      <c r="E83" s="3">
        <v>20</v>
      </c>
      <c r="F83" s="3">
        <v>25</v>
      </c>
      <c r="G83" s="3">
        <v>25</v>
      </c>
      <c r="H83" s="3">
        <f>G83/F83*100-100</f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4" spans="1:66" ht="110.25" x14ac:dyDescent="0.2">
      <c r="A84" s="42">
        <v>3</v>
      </c>
      <c r="B84" s="44" t="s">
        <v>100</v>
      </c>
      <c r="C84" s="42" t="s">
        <v>45</v>
      </c>
      <c r="D84" s="42" t="s">
        <v>15</v>
      </c>
      <c r="E84" s="3">
        <v>15</v>
      </c>
      <c r="F84" s="3">
        <v>25</v>
      </c>
      <c r="G84" s="3">
        <v>0</v>
      </c>
      <c r="H84" s="3">
        <f>G84/F84*100-100</f>
        <v>-100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</row>
    <row r="85" spans="1:66" ht="63" x14ac:dyDescent="0.2">
      <c r="A85" s="42">
        <v>4</v>
      </c>
      <c r="B85" s="9" t="s">
        <v>129</v>
      </c>
      <c r="C85" s="42" t="s">
        <v>45</v>
      </c>
      <c r="D85" s="42" t="s">
        <v>15</v>
      </c>
      <c r="E85" s="3">
        <v>100</v>
      </c>
      <c r="F85" s="3">
        <v>90</v>
      </c>
      <c r="G85" s="3">
        <v>0</v>
      </c>
      <c r="H85" s="3">
        <f>G85/F85*100-100</f>
        <v>-100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1:66" ht="39" customHeight="1" x14ac:dyDescent="0.2">
      <c r="A86" s="66" t="s">
        <v>85</v>
      </c>
      <c r="B86" s="68" t="s">
        <v>98</v>
      </c>
      <c r="C86" s="68"/>
      <c r="D86" s="68"/>
      <c r="E86" s="68"/>
      <c r="F86" s="68"/>
      <c r="G86" s="68"/>
      <c r="H86" s="68"/>
    </row>
    <row r="87" spans="1:66" ht="31.5" x14ac:dyDescent="0.2">
      <c r="A87" s="7">
        <v>1</v>
      </c>
      <c r="B87" s="56" t="s">
        <v>117</v>
      </c>
      <c r="C87" s="55" t="s">
        <v>18</v>
      </c>
      <c r="D87" s="55" t="s">
        <v>46</v>
      </c>
      <c r="E87" s="55">
        <v>10.3</v>
      </c>
      <c r="F87" s="55">
        <v>13.01</v>
      </c>
      <c r="G87" s="59">
        <v>7.45</v>
      </c>
      <c r="H87" s="3">
        <f>G87/F87*100-100</f>
        <v>-42.736356648731743</v>
      </c>
    </row>
    <row r="88" spans="1:66" x14ac:dyDescent="0.2">
      <c r="A88" s="66" t="s">
        <v>118</v>
      </c>
      <c r="B88" s="68" t="s">
        <v>119</v>
      </c>
      <c r="C88" s="68"/>
      <c r="D88" s="68"/>
      <c r="E88" s="68"/>
      <c r="F88" s="68"/>
      <c r="G88" s="68"/>
      <c r="H88" s="68"/>
      <c r="L88" s="5" t="e">
        <f>#REF!</f>
        <v>#REF!</v>
      </c>
      <c r="M88" s="5" t="e">
        <f>#REF!</f>
        <v>#REF!</v>
      </c>
      <c r="N88" s="5" t="e">
        <f>#REF!</f>
        <v>#REF!</v>
      </c>
      <c r="O88" s="5" t="e">
        <f>#REF!</f>
        <v>#REF!</v>
      </c>
      <c r="P88" s="5" t="e">
        <f>#REF!</f>
        <v>#REF!</v>
      </c>
      <c r="Q88" s="39" t="e">
        <f>#REF!</f>
        <v>#REF!</v>
      </c>
      <c r="BM88" s="4"/>
      <c r="BN88" s="4"/>
    </row>
    <row r="89" spans="1:66" x14ac:dyDescent="0.2">
      <c r="A89" s="67">
        <v>1</v>
      </c>
      <c r="B89" s="61" t="s">
        <v>120</v>
      </c>
      <c r="C89" s="67" t="s">
        <v>45</v>
      </c>
      <c r="D89" s="67" t="s">
        <v>121</v>
      </c>
      <c r="E89" s="67">
        <v>4.8</v>
      </c>
      <c r="F89" s="67">
        <v>4.7</v>
      </c>
      <c r="G89" s="38" t="s">
        <v>151</v>
      </c>
      <c r="H89" s="38" t="s">
        <v>151</v>
      </c>
      <c r="L89" s="5" t="e">
        <f>#REF!</f>
        <v>#REF!</v>
      </c>
      <c r="M89" s="5" t="e">
        <f>#REF!</f>
        <v>#REF!</v>
      </c>
      <c r="N89" s="5" t="e">
        <f>#REF!</f>
        <v>#REF!</v>
      </c>
      <c r="O89" s="5" t="e">
        <f>#REF!</f>
        <v>#REF!</v>
      </c>
      <c r="P89" s="5" t="e">
        <f>#REF!</f>
        <v>#REF!</v>
      </c>
      <c r="Q89" s="39" t="e">
        <f>#REF!</f>
        <v>#REF!</v>
      </c>
      <c r="BM89" s="4"/>
      <c r="BN89" s="4"/>
    </row>
    <row r="90" spans="1:66" x14ac:dyDescent="0.2">
      <c r="A90" s="67">
        <v>2</v>
      </c>
      <c r="B90" s="52" t="s">
        <v>122</v>
      </c>
      <c r="C90" s="67" t="s">
        <v>45</v>
      </c>
      <c r="D90" s="67" t="s">
        <v>123</v>
      </c>
      <c r="E90" s="67">
        <v>1.4</v>
      </c>
      <c r="F90" s="3">
        <v>1.3</v>
      </c>
      <c r="G90" s="38" t="s">
        <v>151</v>
      </c>
      <c r="H90" s="38" t="s">
        <v>151</v>
      </c>
      <c r="L90" s="5" t="e">
        <f>#REF!</f>
        <v>#REF!</v>
      </c>
      <c r="M90" s="5" t="e">
        <f>#REF!</f>
        <v>#REF!</v>
      </c>
      <c r="N90" s="5" t="e">
        <f>#REF!</f>
        <v>#REF!</v>
      </c>
      <c r="O90" s="5" t="e">
        <f>#REF!</f>
        <v>#REF!</v>
      </c>
      <c r="P90" s="5" t="e">
        <f>#REF!</f>
        <v>#REF!</v>
      </c>
      <c r="Q90" s="39" t="e">
        <f>#REF!</f>
        <v>#REF!</v>
      </c>
      <c r="BM90" s="4"/>
      <c r="BN90" s="4"/>
    </row>
    <row r="91" spans="1:66" ht="31.5" x14ac:dyDescent="0.2">
      <c r="A91" s="67">
        <v>3</v>
      </c>
      <c r="B91" s="52" t="s">
        <v>124</v>
      </c>
      <c r="C91" s="67" t="s">
        <v>45</v>
      </c>
      <c r="D91" s="67" t="s">
        <v>15</v>
      </c>
      <c r="E91" s="67">
        <v>80.5</v>
      </c>
      <c r="F91" s="3">
        <v>100</v>
      </c>
      <c r="G91" s="3">
        <v>44.7</v>
      </c>
      <c r="H91" s="3">
        <f>G91/F91*100-100</f>
        <v>-55.3</v>
      </c>
      <c r="L91" s="5" t="e">
        <f>#REF!</f>
        <v>#REF!</v>
      </c>
      <c r="M91" s="5" t="e">
        <f>#REF!</f>
        <v>#REF!</v>
      </c>
      <c r="N91" s="5" t="e">
        <f>#REF!</f>
        <v>#REF!</v>
      </c>
      <c r="O91" s="5" t="e">
        <f>#REF!</f>
        <v>#REF!</v>
      </c>
      <c r="P91" s="5" t="e">
        <f>#REF!</f>
        <v>#REF!</v>
      </c>
      <c r="Q91" s="39" t="e">
        <f>#REF!</f>
        <v>#REF!</v>
      </c>
      <c r="BM91" s="4"/>
      <c r="BN91" s="4"/>
    </row>
    <row r="92" spans="1:66" ht="31.5" x14ac:dyDescent="0.2">
      <c r="A92" s="67">
        <v>4</v>
      </c>
      <c r="B92" s="52" t="s">
        <v>130</v>
      </c>
      <c r="C92" s="67" t="s">
        <v>45</v>
      </c>
      <c r="D92" s="67" t="s">
        <v>15</v>
      </c>
      <c r="E92" s="67">
        <v>97.5</v>
      </c>
      <c r="F92" s="3">
        <v>100</v>
      </c>
      <c r="G92" s="3">
        <v>60.3</v>
      </c>
      <c r="H92" s="3">
        <f>G92/F92*100-100</f>
        <v>-39.700000000000003</v>
      </c>
      <c r="L92" s="5" t="e">
        <f>#REF!</f>
        <v>#REF!</v>
      </c>
      <c r="M92" s="5" t="e">
        <f>#REF!</f>
        <v>#REF!</v>
      </c>
      <c r="N92" s="5" t="e">
        <f>#REF!</f>
        <v>#REF!</v>
      </c>
      <c r="O92" s="5" t="e">
        <f>#REF!</f>
        <v>#REF!</v>
      </c>
      <c r="P92" s="5" t="e">
        <f>#REF!</f>
        <v>#REF!</v>
      </c>
      <c r="Q92" s="39" t="e">
        <f>#REF!</f>
        <v>#REF!</v>
      </c>
      <c r="BM92" s="4"/>
      <c r="BN92" s="4"/>
    </row>
    <row r="93" spans="1:66" x14ac:dyDescent="0.2">
      <c r="L93" s="5" t="e">
        <f>#REF!</f>
        <v>#REF!</v>
      </c>
      <c r="M93" s="5" t="e">
        <f>#REF!</f>
        <v>#REF!</v>
      </c>
      <c r="N93" s="5" t="e">
        <f>#REF!</f>
        <v>#REF!</v>
      </c>
      <c r="O93" s="5" t="e">
        <f>#REF!</f>
        <v>#REF!</v>
      </c>
      <c r="P93" s="5" t="e">
        <f>#REF!</f>
        <v>#REF!</v>
      </c>
      <c r="Q93" s="39" t="e">
        <f>#REF!</f>
        <v>#REF!</v>
      </c>
    </row>
    <row r="94" spans="1:66" x14ac:dyDescent="0.2">
      <c r="L94" s="5" t="e">
        <f>#REF!</f>
        <v>#REF!</v>
      </c>
      <c r="M94" s="5" t="e">
        <f>#REF!</f>
        <v>#REF!</v>
      </c>
      <c r="N94" s="5" t="e">
        <f>#REF!</f>
        <v>#REF!</v>
      </c>
      <c r="O94" s="5" t="e">
        <f>#REF!</f>
        <v>#REF!</v>
      </c>
      <c r="P94" s="5" t="e">
        <f>#REF!</f>
        <v>#REF!</v>
      </c>
      <c r="Q94" s="39" t="e">
        <f>#REF!</f>
        <v>#REF!</v>
      </c>
    </row>
    <row r="95" spans="1:66" x14ac:dyDescent="0.2">
      <c r="L95" s="5" t="e">
        <f>#REF!</f>
        <v>#REF!</v>
      </c>
      <c r="M95" s="5" t="e">
        <f>#REF!</f>
        <v>#REF!</v>
      </c>
      <c r="N95" s="5" t="e">
        <f>#REF!</f>
        <v>#REF!</v>
      </c>
      <c r="O95" s="5" t="e">
        <f>#REF!</f>
        <v>#REF!</v>
      </c>
      <c r="P95" s="5" t="e">
        <f>#REF!</f>
        <v>#REF!</v>
      </c>
      <c r="Q95" s="39" t="e">
        <f>#REF!</f>
        <v>#REF!</v>
      </c>
    </row>
    <row r="96" spans="1:66" x14ac:dyDescent="0.2">
      <c r="L96" s="5" t="e">
        <f>#REF!</f>
        <v>#REF!</v>
      </c>
      <c r="M96" s="5" t="e">
        <f>#REF!</f>
        <v>#REF!</v>
      </c>
      <c r="N96" s="5" t="e">
        <f>#REF!</f>
        <v>#REF!</v>
      </c>
      <c r="O96" s="5" t="e">
        <f>#REF!</f>
        <v>#REF!</v>
      </c>
      <c r="P96" s="5" t="e">
        <f>#REF!</f>
        <v>#REF!</v>
      </c>
      <c r="Q96" s="39" t="e">
        <f>#REF!</f>
        <v>#REF!</v>
      </c>
    </row>
    <row r="97" spans="12:17" x14ac:dyDescent="0.2">
      <c r="L97" s="5" t="e">
        <f>#REF!</f>
        <v>#REF!</v>
      </c>
      <c r="M97" s="5" t="e">
        <f>#REF!</f>
        <v>#REF!</v>
      </c>
      <c r="N97" s="5" t="e">
        <f>#REF!</f>
        <v>#REF!</v>
      </c>
      <c r="O97" s="5" t="e">
        <f>#REF!</f>
        <v>#REF!</v>
      </c>
      <c r="P97" s="5" t="e">
        <f>#REF!</f>
        <v>#REF!</v>
      </c>
      <c r="Q97" s="39" t="e">
        <f>#REF!</f>
        <v>#REF!</v>
      </c>
    </row>
    <row r="98" spans="12:17" ht="35.25" customHeight="1" x14ac:dyDescent="0.2">
      <c r="L98" s="5" t="e">
        <f>#REF!</f>
        <v>#REF!</v>
      </c>
      <c r="M98" s="5" t="e">
        <f>#REF!</f>
        <v>#REF!</v>
      </c>
      <c r="N98" s="5" t="e">
        <f>#REF!</f>
        <v>#REF!</v>
      </c>
      <c r="O98" s="5" t="e">
        <f>#REF!</f>
        <v>#REF!</v>
      </c>
      <c r="P98" s="5" t="e">
        <f>#REF!</f>
        <v>#REF!</v>
      </c>
      <c r="Q98" s="39" t="e">
        <f>#REF!</f>
        <v>#REF!</v>
      </c>
    </row>
    <row r="99" spans="12:17" ht="41.25" customHeight="1" x14ac:dyDescent="0.2">
      <c r="L99" s="5" t="e">
        <f>#REF!</f>
        <v>#REF!</v>
      </c>
      <c r="M99" s="5" t="e">
        <f>#REF!</f>
        <v>#REF!</v>
      </c>
      <c r="N99" s="5" t="e">
        <f>#REF!</f>
        <v>#REF!</v>
      </c>
      <c r="O99" s="5" t="e">
        <f>#REF!</f>
        <v>#REF!</v>
      </c>
      <c r="P99" s="5" t="e">
        <f>#REF!</f>
        <v>#REF!</v>
      </c>
      <c r="Q99" s="39" t="e">
        <f>#REF!</f>
        <v>#REF!</v>
      </c>
    </row>
    <row r="100" spans="12:17" x14ac:dyDescent="0.2">
      <c r="L100" s="5" t="e">
        <f>#REF!</f>
        <v>#REF!</v>
      </c>
      <c r="M100" s="5" t="e">
        <f>#REF!</f>
        <v>#REF!</v>
      </c>
      <c r="N100" s="5" t="e">
        <f>#REF!</f>
        <v>#REF!</v>
      </c>
      <c r="O100" s="5" t="e">
        <f>#REF!</f>
        <v>#REF!</v>
      </c>
      <c r="P100" s="5" t="e">
        <f>#REF!</f>
        <v>#REF!</v>
      </c>
      <c r="Q100" s="39" t="e">
        <f>#REF!</f>
        <v>#REF!</v>
      </c>
    </row>
    <row r="101" spans="12:17" x14ac:dyDescent="0.2">
      <c r="L101" s="5" t="e">
        <f>#REF!</f>
        <v>#REF!</v>
      </c>
      <c r="M101" s="5" t="e">
        <f>#REF!</f>
        <v>#REF!</v>
      </c>
      <c r="N101" s="5" t="e">
        <f>#REF!</f>
        <v>#REF!</v>
      </c>
      <c r="O101" s="5" t="e">
        <f>#REF!</f>
        <v>#REF!</v>
      </c>
      <c r="P101" s="5" t="e">
        <f>#REF!</f>
        <v>#REF!</v>
      </c>
      <c r="Q101" s="39" t="e">
        <f>#REF!</f>
        <v>#REF!</v>
      </c>
    </row>
    <row r="102" spans="12:17" x14ac:dyDescent="0.2">
      <c r="L102" s="5" t="e">
        <f>#REF!</f>
        <v>#REF!</v>
      </c>
      <c r="M102" s="5" t="e">
        <f>#REF!</f>
        <v>#REF!</v>
      </c>
      <c r="N102" s="5" t="e">
        <f>#REF!</f>
        <v>#REF!</v>
      </c>
      <c r="O102" s="5" t="e">
        <f>#REF!</f>
        <v>#REF!</v>
      </c>
      <c r="P102" s="5" t="e">
        <f>#REF!</f>
        <v>#REF!</v>
      </c>
      <c r="Q102" s="39" t="e">
        <f>#REF!</f>
        <v>#REF!</v>
      </c>
    </row>
    <row r="103" spans="12:17" ht="37.5" customHeight="1" x14ac:dyDescent="0.2">
      <c r="L103" s="5" t="e">
        <f>#REF!</f>
        <v>#REF!</v>
      </c>
      <c r="M103" s="5" t="e">
        <f>#REF!</f>
        <v>#REF!</v>
      </c>
      <c r="N103" s="5" t="e">
        <f>#REF!</f>
        <v>#REF!</v>
      </c>
      <c r="O103" s="5" t="e">
        <f>#REF!</f>
        <v>#REF!</v>
      </c>
      <c r="P103" s="5" t="e">
        <f>#REF!</f>
        <v>#REF!</v>
      </c>
      <c r="Q103" s="39" t="e">
        <f>#REF!</f>
        <v>#REF!</v>
      </c>
    </row>
    <row r="106" spans="12:17" ht="33.75" customHeight="1" x14ac:dyDescent="0.2"/>
  </sheetData>
  <mergeCells count="22">
    <mergeCell ref="B24:H24"/>
    <mergeCell ref="A2:H2"/>
    <mergeCell ref="A4:A6"/>
    <mergeCell ref="B4:B6"/>
    <mergeCell ref="C4:C6"/>
    <mergeCell ref="D4:D6"/>
    <mergeCell ref="E4:H4"/>
    <mergeCell ref="E5:E6"/>
    <mergeCell ref="F5:H5"/>
    <mergeCell ref="B8:H8"/>
    <mergeCell ref="B15:H15"/>
    <mergeCell ref="B56:H56"/>
    <mergeCell ref="B52:H52"/>
    <mergeCell ref="B47:H47"/>
    <mergeCell ref="B35:H35"/>
    <mergeCell ref="B32:H32"/>
    <mergeCell ref="B73:H73"/>
    <mergeCell ref="B86:H86"/>
    <mergeCell ref="B88:H88"/>
    <mergeCell ref="B81:H81"/>
    <mergeCell ref="B64:H64"/>
    <mergeCell ref="B70:H70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view="pageBreakPreview" zoomScale="85" zoomScaleNormal="85" zoomScaleSheetLayoutView="85" workbookViewId="0">
      <pane ySplit="4" topLeftCell="A57" activePane="bottomLeft" state="frozen"/>
      <selection activeCell="B36" sqref="B36:I36"/>
      <selection pane="bottomLeft" activeCell="C86" sqref="A86:XFD90"/>
    </sheetView>
  </sheetViews>
  <sheetFormatPr defaultRowHeight="15.75" x14ac:dyDescent="0.2"/>
  <cols>
    <col min="1" max="1" width="9.85546875" style="12" customWidth="1"/>
    <col min="2" max="2" width="42.28515625" style="13" customWidth="1"/>
    <col min="3" max="3" width="25.7109375" style="13" customWidth="1"/>
    <col min="4" max="4" width="15.28515625" style="12" customWidth="1"/>
    <col min="5" max="5" width="12.42578125" style="26" customWidth="1"/>
    <col min="6" max="6" width="15.5703125" style="12" customWidth="1"/>
    <col min="7" max="7" width="12.140625" style="26" customWidth="1"/>
    <col min="8" max="8" width="11.7109375" style="21" customWidth="1"/>
    <col min="9" max="9" width="13.7109375" style="1" bestFit="1" customWidth="1"/>
    <col min="10" max="10" width="15.140625" style="1" customWidth="1"/>
    <col min="11" max="16384" width="9.140625" style="1"/>
  </cols>
  <sheetData>
    <row r="1" spans="1:9" ht="57" customHeight="1" x14ac:dyDescent="0.2">
      <c r="A1" s="90" t="s">
        <v>153</v>
      </c>
      <c r="B1" s="90"/>
      <c r="C1" s="90"/>
      <c r="D1" s="90"/>
      <c r="E1" s="90"/>
      <c r="F1" s="90"/>
      <c r="G1" s="90"/>
      <c r="H1" s="90"/>
    </row>
    <row r="2" spans="1:9" hidden="1" x14ac:dyDescent="0.2"/>
    <row r="3" spans="1:9" ht="18" customHeight="1" x14ac:dyDescent="0.2">
      <c r="A3" s="83" t="s">
        <v>0</v>
      </c>
      <c r="B3" s="83" t="s">
        <v>87</v>
      </c>
      <c r="C3" s="83" t="s">
        <v>62</v>
      </c>
      <c r="D3" s="91" t="s">
        <v>63</v>
      </c>
      <c r="E3" s="91"/>
      <c r="F3" s="91" t="s">
        <v>64</v>
      </c>
      <c r="G3" s="91"/>
      <c r="H3" s="92" t="s">
        <v>65</v>
      </c>
    </row>
    <row r="4" spans="1:9" ht="40.5" customHeight="1" x14ac:dyDescent="0.2">
      <c r="A4" s="83"/>
      <c r="B4" s="83"/>
      <c r="C4" s="83"/>
      <c r="D4" s="49" t="s">
        <v>66</v>
      </c>
      <c r="E4" s="50" t="s">
        <v>67</v>
      </c>
      <c r="F4" s="62" t="s">
        <v>66</v>
      </c>
      <c r="G4" s="50" t="s">
        <v>67</v>
      </c>
      <c r="H4" s="92"/>
    </row>
    <row r="5" spans="1:9" s="4" customFormat="1" x14ac:dyDescent="0.2">
      <c r="A5" s="27">
        <v>1</v>
      </c>
      <c r="B5" s="27">
        <v>2</v>
      </c>
      <c r="C5" s="27">
        <v>3</v>
      </c>
      <c r="D5" s="27">
        <v>4</v>
      </c>
      <c r="E5" s="28">
        <v>5</v>
      </c>
      <c r="F5" s="27">
        <v>6</v>
      </c>
      <c r="G5" s="28">
        <v>7</v>
      </c>
      <c r="H5" s="27">
        <v>8</v>
      </c>
    </row>
    <row r="6" spans="1:9" ht="21" customHeight="1" x14ac:dyDescent="0.2">
      <c r="A6" s="68" t="s">
        <v>1</v>
      </c>
      <c r="B6" s="70" t="s">
        <v>104</v>
      </c>
      <c r="C6" s="53" t="s">
        <v>68</v>
      </c>
      <c r="D6" s="24">
        <v>173939.80000000002</v>
      </c>
      <c r="E6" s="25">
        <v>100</v>
      </c>
      <c r="F6" s="24">
        <v>41194.300000000003</v>
      </c>
      <c r="G6" s="25">
        <v>100.00024275203121</v>
      </c>
      <c r="H6" s="19">
        <v>-76.316921141682357</v>
      </c>
    </row>
    <row r="7" spans="1:9" ht="30.75" customHeight="1" x14ac:dyDescent="0.2">
      <c r="A7" s="68"/>
      <c r="B7" s="70"/>
      <c r="C7" s="53" t="s">
        <v>69</v>
      </c>
      <c r="D7" s="24">
        <v>167856.1</v>
      </c>
      <c r="E7" s="25">
        <v>96.502410604128556</v>
      </c>
      <c r="F7" s="24">
        <v>38702.400000000001</v>
      </c>
      <c r="G7" s="25">
        <v>93.950862133838896</v>
      </c>
      <c r="H7" s="19">
        <v>-76.943107816754946</v>
      </c>
    </row>
    <row r="8" spans="1:9" ht="19.5" customHeight="1" x14ac:dyDescent="0.2">
      <c r="A8" s="68"/>
      <c r="B8" s="70"/>
      <c r="C8" s="53" t="s">
        <v>70</v>
      </c>
      <c r="D8" s="24">
        <v>0</v>
      </c>
      <c r="E8" s="25">
        <v>0</v>
      </c>
      <c r="F8" s="24">
        <v>0</v>
      </c>
      <c r="G8" s="25">
        <v>0</v>
      </c>
      <c r="H8" s="19" t="s">
        <v>24</v>
      </c>
    </row>
    <row r="9" spans="1:9" ht="21.75" customHeight="1" x14ac:dyDescent="0.2">
      <c r="A9" s="68"/>
      <c r="B9" s="70"/>
      <c r="C9" s="53" t="s">
        <v>71</v>
      </c>
      <c r="D9" s="24">
        <v>4247.7</v>
      </c>
      <c r="E9" s="25">
        <v>2.4420517903320569</v>
      </c>
      <c r="F9" s="24">
        <v>1320.5</v>
      </c>
      <c r="G9" s="25">
        <v>3.2055405723607393</v>
      </c>
      <c r="H9" s="19">
        <v>-68.912587988793931</v>
      </c>
    </row>
    <row r="10" spans="1:9" ht="20.25" customHeight="1" x14ac:dyDescent="0.2">
      <c r="A10" s="68"/>
      <c r="B10" s="70"/>
      <c r="C10" s="53" t="s">
        <v>72</v>
      </c>
      <c r="D10" s="24">
        <v>1836</v>
      </c>
      <c r="E10" s="25">
        <v>1.0555376055393877</v>
      </c>
      <c r="F10" s="24">
        <v>1171.5</v>
      </c>
      <c r="G10" s="25">
        <v>2.8438400458315831</v>
      </c>
      <c r="H10" s="19">
        <v>-36.192810457516345</v>
      </c>
    </row>
    <row r="11" spans="1:9" s="2" customFormat="1" ht="21.95" customHeight="1" x14ac:dyDescent="0.2">
      <c r="A11" s="68">
        <v>2</v>
      </c>
      <c r="B11" s="70" t="s">
        <v>128</v>
      </c>
      <c r="C11" s="46" t="s">
        <v>68</v>
      </c>
      <c r="D11" s="24">
        <v>2986351.8</v>
      </c>
      <c r="E11" s="25">
        <v>100</v>
      </c>
      <c r="F11" s="24">
        <v>1472525.3</v>
      </c>
      <c r="G11" s="25">
        <v>100</v>
      </c>
      <c r="H11" s="19">
        <v>-50.691499239975677</v>
      </c>
    </row>
    <row r="12" spans="1:9" s="2" customFormat="1" ht="32.25" customHeight="1" x14ac:dyDescent="0.2">
      <c r="A12" s="68"/>
      <c r="B12" s="70"/>
      <c r="C12" s="46" t="s">
        <v>69</v>
      </c>
      <c r="D12" s="24">
        <v>819485</v>
      </c>
      <c r="E12" s="25">
        <v>27.441006782924909</v>
      </c>
      <c r="F12" s="24">
        <v>367970.6</v>
      </c>
      <c r="G12" s="25">
        <v>24.989085077179997</v>
      </c>
      <c r="H12" s="19">
        <v>-55.097335521699605</v>
      </c>
    </row>
    <row r="13" spans="1:9" s="2" customFormat="1" ht="21.95" customHeight="1" x14ac:dyDescent="0.2">
      <c r="A13" s="68"/>
      <c r="B13" s="70"/>
      <c r="C13" s="46" t="s">
        <v>70</v>
      </c>
      <c r="D13" s="24">
        <v>73028.200000000012</v>
      </c>
      <c r="E13" s="25">
        <v>2.4453984289459809</v>
      </c>
      <c r="F13" s="24">
        <v>43582.9</v>
      </c>
      <c r="G13" s="25">
        <v>2.9597386204501883</v>
      </c>
      <c r="H13" s="19">
        <v>-40.320451551592406</v>
      </c>
    </row>
    <row r="14" spans="1:9" s="2" customFormat="1" ht="21.95" customHeight="1" x14ac:dyDescent="0.2">
      <c r="A14" s="68"/>
      <c r="B14" s="70"/>
      <c r="C14" s="46" t="s">
        <v>71</v>
      </c>
      <c r="D14" s="24">
        <v>1949128.6</v>
      </c>
      <c r="E14" s="25">
        <v>65.267883040437496</v>
      </c>
      <c r="F14" s="24">
        <v>997216.50000000012</v>
      </c>
      <c r="G14" s="25">
        <v>67.721518944360412</v>
      </c>
      <c r="H14" s="19">
        <v>-48.837829376676325</v>
      </c>
    </row>
    <row r="15" spans="1:9" s="2" customFormat="1" ht="21.95" customHeight="1" x14ac:dyDescent="0.2">
      <c r="A15" s="68"/>
      <c r="B15" s="70"/>
      <c r="C15" s="46" t="s">
        <v>72</v>
      </c>
      <c r="D15" s="24">
        <v>144710</v>
      </c>
      <c r="E15" s="25">
        <v>4.8457117476916149</v>
      </c>
      <c r="F15" s="24">
        <v>63755.3</v>
      </c>
      <c r="G15" s="25">
        <v>4.3296573580094009</v>
      </c>
      <c r="H15" s="19">
        <v>-55.942713012231359</v>
      </c>
      <c r="I15" s="57">
        <v>0</v>
      </c>
    </row>
    <row r="16" spans="1:9" x14ac:dyDescent="0.2">
      <c r="A16" s="83" t="s">
        <v>2</v>
      </c>
      <c r="B16" s="84" t="s">
        <v>141</v>
      </c>
      <c r="C16" s="46" t="s">
        <v>68</v>
      </c>
      <c r="D16" s="49">
        <v>35246.299999999996</v>
      </c>
      <c r="E16" s="29">
        <v>100.00000000000003</v>
      </c>
      <c r="F16" s="62">
        <v>24564.313999999998</v>
      </c>
      <c r="G16" s="29">
        <v>100</v>
      </c>
      <c r="H16" s="51">
        <v>-30.306687510462083</v>
      </c>
    </row>
    <row r="17" spans="1:14" ht="31.5" x14ac:dyDescent="0.2">
      <c r="A17" s="83"/>
      <c r="B17" s="84"/>
      <c r="C17" s="46" t="s">
        <v>69</v>
      </c>
      <c r="D17" s="30">
        <v>17759</v>
      </c>
      <c r="E17" s="29">
        <v>50.385430527459633</v>
      </c>
      <c r="F17" s="30">
        <v>9360.3040000000001</v>
      </c>
      <c r="G17" s="29">
        <v>38.105293719987458</v>
      </c>
      <c r="H17" s="51">
        <v>-47.292617827580386</v>
      </c>
    </row>
    <row r="18" spans="1:14" x14ac:dyDescent="0.2">
      <c r="A18" s="83"/>
      <c r="B18" s="84"/>
      <c r="C18" s="46" t="s">
        <v>70</v>
      </c>
      <c r="D18" s="30">
        <v>5202.6000000000004</v>
      </c>
      <c r="E18" s="29">
        <v>14.760698286061235</v>
      </c>
      <c r="F18" s="30">
        <v>3707.66</v>
      </c>
      <c r="G18" s="29">
        <v>15.093684277118424</v>
      </c>
      <c r="H18" s="51">
        <v>-28.734478914388973</v>
      </c>
    </row>
    <row r="19" spans="1:14" x14ac:dyDescent="0.2">
      <c r="A19" s="83"/>
      <c r="B19" s="84"/>
      <c r="C19" s="46" t="s">
        <v>71</v>
      </c>
      <c r="D19" s="30">
        <v>12284.699999999999</v>
      </c>
      <c r="E19" s="29">
        <v>34.853871186479154</v>
      </c>
      <c r="F19" s="30">
        <v>11496.349999999999</v>
      </c>
      <c r="G19" s="29">
        <v>46.801022002894115</v>
      </c>
      <c r="H19" s="51">
        <v>-6.4173321285827143</v>
      </c>
    </row>
    <row r="20" spans="1:14" x14ac:dyDescent="0.2">
      <c r="A20" s="83"/>
      <c r="B20" s="84"/>
      <c r="C20" s="46" t="s">
        <v>72</v>
      </c>
      <c r="D20" s="30">
        <v>0</v>
      </c>
      <c r="E20" s="29">
        <v>0</v>
      </c>
      <c r="F20" s="30">
        <v>0</v>
      </c>
      <c r="G20" s="29">
        <v>0</v>
      </c>
      <c r="H20" s="51" t="s">
        <v>24</v>
      </c>
    </row>
    <row r="21" spans="1:14" ht="21.95" customHeight="1" x14ac:dyDescent="0.2">
      <c r="A21" s="83" t="s">
        <v>29</v>
      </c>
      <c r="B21" s="84" t="s">
        <v>142</v>
      </c>
      <c r="C21" s="54" t="s">
        <v>68</v>
      </c>
      <c r="D21" s="49">
        <v>689708.9</v>
      </c>
      <c r="E21" s="50">
        <v>99.999999999999986</v>
      </c>
      <c r="F21" s="62">
        <v>423349.3</v>
      </c>
      <c r="G21" s="50">
        <v>100.00000000000001</v>
      </c>
      <c r="H21" s="51">
        <v>-38.619133376414318</v>
      </c>
      <c r="I21" s="10"/>
    </row>
    <row r="22" spans="1:14" ht="30" customHeight="1" x14ac:dyDescent="0.2">
      <c r="A22" s="83"/>
      <c r="B22" s="84"/>
      <c r="C22" s="54" t="s">
        <v>69</v>
      </c>
      <c r="D22" s="49">
        <v>662429</v>
      </c>
      <c r="E22" s="50">
        <v>96.044722635883048</v>
      </c>
      <c r="F22" s="62">
        <v>407744</v>
      </c>
      <c r="G22" s="50">
        <v>96.313847690311533</v>
      </c>
      <c r="H22" s="51">
        <v>-38.447139240582764</v>
      </c>
    </row>
    <row r="23" spans="1:14" ht="21.95" customHeight="1" x14ac:dyDescent="0.2">
      <c r="A23" s="83"/>
      <c r="B23" s="84"/>
      <c r="C23" s="54" t="s">
        <v>70</v>
      </c>
      <c r="D23" s="49">
        <v>1667.5</v>
      </c>
      <c r="E23" s="50">
        <v>0.24176866501215222</v>
      </c>
      <c r="F23" s="62">
        <v>1275.5999999999999</v>
      </c>
      <c r="G23" s="50">
        <v>0.3013114702209263</v>
      </c>
      <c r="H23" s="51">
        <v>-23.502248875562231</v>
      </c>
    </row>
    <row r="24" spans="1:14" ht="21.95" customHeight="1" x14ac:dyDescent="0.2">
      <c r="A24" s="83"/>
      <c r="B24" s="84"/>
      <c r="C24" s="54" t="s">
        <v>71</v>
      </c>
      <c r="D24" s="49">
        <v>2237.4</v>
      </c>
      <c r="E24" s="50">
        <v>0.32439772779501613</v>
      </c>
      <c r="F24" s="62">
        <v>1881.4</v>
      </c>
      <c r="G24" s="50">
        <v>0.4444084353038969</v>
      </c>
      <c r="H24" s="51">
        <v>-15.911325645838915</v>
      </c>
    </row>
    <row r="25" spans="1:14" ht="21.95" customHeight="1" x14ac:dyDescent="0.2">
      <c r="A25" s="83"/>
      <c r="B25" s="84"/>
      <c r="C25" s="54" t="s">
        <v>72</v>
      </c>
      <c r="D25" s="49">
        <v>23375</v>
      </c>
      <c r="E25" s="50">
        <v>3.3891109713097798</v>
      </c>
      <c r="F25" s="62">
        <v>12448.3</v>
      </c>
      <c r="G25" s="50">
        <v>2.940432404163654</v>
      </c>
      <c r="H25" s="51">
        <v>-46.745240641711227</v>
      </c>
    </row>
    <row r="26" spans="1:14" ht="21.95" customHeight="1" x14ac:dyDescent="0.2">
      <c r="A26" s="88" t="s">
        <v>74</v>
      </c>
      <c r="B26" s="89" t="s">
        <v>143</v>
      </c>
      <c r="C26" s="54" t="s">
        <v>68</v>
      </c>
      <c r="D26" s="49">
        <v>744493.29999999993</v>
      </c>
      <c r="E26" s="50">
        <v>100</v>
      </c>
      <c r="F26" s="62">
        <v>339203.88</v>
      </c>
      <c r="G26" s="50">
        <v>100</v>
      </c>
      <c r="H26" s="51">
        <v>-54.438289773729323</v>
      </c>
      <c r="J26" s="6"/>
      <c r="K26" s="8"/>
      <c r="L26" s="8"/>
      <c r="M26" s="6"/>
      <c r="N26" s="6"/>
    </row>
    <row r="27" spans="1:14" ht="36.75" customHeight="1" x14ac:dyDescent="0.2">
      <c r="A27" s="88"/>
      <c r="B27" s="89"/>
      <c r="C27" s="54" t="s">
        <v>69</v>
      </c>
      <c r="D27" s="49">
        <v>53559</v>
      </c>
      <c r="E27" s="50">
        <v>7.1940204163019343</v>
      </c>
      <c r="F27" s="62">
        <v>26514.779999999995</v>
      </c>
      <c r="G27" s="50">
        <v>7.8167678978200357</v>
      </c>
      <c r="H27" s="51">
        <v>-50.494258668010986</v>
      </c>
      <c r="J27" s="6"/>
      <c r="K27" s="6"/>
      <c r="L27" s="8"/>
      <c r="M27" s="6"/>
      <c r="N27" s="6"/>
    </row>
    <row r="28" spans="1:14" ht="21.95" customHeight="1" x14ac:dyDescent="0.2">
      <c r="A28" s="88"/>
      <c r="B28" s="89"/>
      <c r="C28" s="54" t="s">
        <v>70</v>
      </c>
      <c r="D28" s="49">
        <v>119044.1</v>
      </c>
      <c r="E28" s="50">
        <v>15.989949137218565</v>
      </c>
      <c r="F28" s="62">
        <v>62639.519999999997</v>
      </c>
      <c r="G28" s="50">
        <v>18.466628388802629</v>
      </c>
      <c r="H28" s="51">
        <v>-47.381247789684664</v>
      </c>
      <c r="J28" s="6"/>
      <c r="K28" s="6"/>
      <c r="L28" s="8"/>
      <c r="M28" s="6"/>
      <c r="N28" s="6"/>
    </row>
    <row r="29" spans="1:14" ht="21.95" customHeight="1" x14ac:dyDescent="0.2">
      <c r="A29" s="88"/>
      <c r="B29" s="89"/>
      <c r="C29" s="54" t="s">
        <v>71</v>
      </c>
      <c r="D29" s="49">
        <v>564180.19999999995</v>
      </c>
      <c r="E29" s="50">
        <v>75.780426768111951</v>
      </c>
      <c r="F29" s="62">
        <v>243790.77000000002</v>
      </c>
      <c r="G29" s="50">
        <v>71.871456776968472</v>
      </c>
      <c r="H29" s="51">
        <v>-56.788492400123211</v>
      </c>
      <c r="J29" s="6"/>
      <c r="K29" s="6"/>
      <c r="L29" s="8"/>
      <c r="M29" s="6"/>
      <c r="N29" s="6"/>
    </row>
    <row r="30" spans="1:14" ht="21.95" customHeight="1" x14ac:dyDescent="0.2">
      <c r="A30" s="88"/>
      <c r="B30" s="89"/>
      <c r="C30" s="54" t="s">
        <v>72</v>
      </c>
      <c r="D30" s="49">
        <v>7710</v>
      </c>
      <c r="E30" s="50">
        <v>1.0356036783675555</v>
      </c>
      <c r="F30" s="62">
        <v>6258.81</v>
      </c>
      <c r="G30" s="50">
        <v>1.8451469364088642</v>
      </c>
      <c r="H30" s="51">
        <v>-18.82217898832684</v>
      </c>
      <c r="K30" s="6"/>
      <c r="L30" s="6"/>
      <c r="M30" s="6"/>
      <c r="N30" s="6"/>
    </row>
    <row r="31" spans="1:14" ht="21.95" customHeight="1" x14ac:dyDescent="0.2">
      <c r="A31" s="83" t="s">
        <v>36</v>
      </c>
      <c r="B31" s="84" t="s">
        <v>115</v>
      </c>
      <c r="C31" s="63" t="s">
        <v>68</v>
      </c>
      <c r="D31" s="62">
        <v>483118</v>
      </c>
      <c r="E31" s="64">
        <v>100</v>
      </c>
      <c r="F31" s="62">
        <v>175230.59999999998</v>
      </c>
      <c r="G31" s="64">
        <v>100</v>
      </c>
      <c r="H31" s="65">
        <v>-63.729233851771205</v>
      </c>
    </row>
    <row r="32" spans="1:14" ht="34.5" customHeight="1" x14ac:dyDescent="0.2">
      <c r="A32" s="83"/>
      <c r="B32" s="84"/>
      <c r="C32" s="63" t="s">
        <v>69</v>
      </c>
      <c r="D32" s="62">
        <v>210898</v>
      </c>
      <c r="E32" s="64">
        <v>43.653517360148037</v>
      </c>
      <c r="F32" s="62">
        <v>103874.9</v>
      </c>
      <c r="G32" s="64">
        <v>59.278972964767576</v>
      </c>
      <c r="H32" s="65">
        <v>-50.74637976652221</v>
      </c>
    </row>
    <row r="33" spans="1:8" ht="21.95" customHeight="1" x14ac:dyDescent="0.2">
      <c r="A33" s="83"/>
      <c r="B33" s="84"/>
      <c r="C33" s="63" t="s">
        <v>70</v>
      </c>
      <c r="D33" s="62">
        <v>0</v>
      </c>
      <c r="E33" s="64">
        <v>0</v>
      </c>
      <c r="F33" s="62">
        <v>0</v>
      </c>
      <c r="G33" s="64">
        <v>0</v>
      </c>
      <c r="H33" s="65" t="s">
        <v>24</v>
      </c>
    </row>
    <row r="34" spans="1:8" ht="21.95" customHeight="1" x14ac:dyDescent="0.2">
      <c r="A34" s="83"/>
      <c r="B34" s="84"/>
      <c r="C34" s="63" t="s">
        <v>71</v>
      </c>
      <c r="D34" s="62">
        <v>249200</v>
      </c>
      <c r="E34" s="64">
        <v>51.581601182319844</v>
      </c>
      <c r="F34" s="62">
        <v>61757.4</v>
      </c>
      <c r="G34" s="64">
        <v>35.243501991090604</v>
      </c>
      <c r="H34" s="65">
        <v>-75.217736757624394</v>
      </c>
    </row>
    <row r="35" spans="1:8" ht="21.95" customHeight="1" x14ac:dyDescent="0.2">
      <c r="A35" s="83"/>
      <c r="B35" s="84"/>
      <c r="C35" s="63" t="s">
        <v>72</v>
      </c>
      <c r="D35" s="62">
        <v>23020</v>
      </c>
      <c r="E35" s="64">
        <v>4.7648814575321143</v>
      </c>
      <c r="F35" s="62">
        <v>9598.2999999999993</v>
      </c>
      <c r="G35" s="64">
        <v>5.4775250441418333</v>
      </c>
      <c r="H35" s="65">
        <v>-58.304517810599485</v>
      </c>
    </row>
    <row r="36" spans="1:8" ht="21.95" customHeight="1" x14ac:dyDescent="0.2">
      <c r="A36" s="83" t="s">
        <v>37</v>
      </c>
      <c r="B36" s="84" t="s">
        <v>109</v>
      </c>
      <c r="C36" s="63" t="s">
        <v>68</v>
      </c>
      <c r="D36" s="62">
        <v>32327</v>
      </c>
      <c r="E36" s="64">
        <v>100</v>
      </c>
      <c r="F36" s="62">
        <v>16040.7</v>
      </c>
      <c r="G36" s="64">
        <v>100</v>
      </c>
      <c r="H36" s="65">
        <v>-50.379868221610415</v>
      </c>
    </row>
    <row r="37" spans="1:8" ht="36.75" customHeight="1" x14ac:dyDescent="0.2">
      <c r="A37" s="83"/>
      <c r="B37" s="84"/>
      <c r="C37" s="63" t="s">
        <v>69</v>
      </c>
      <c r="D37" s="62">
        <v>26227</v>
      </c>
      <c r="E37" s="64">
        <v>81.099999999999994</v>
      </c>
      <c r="F37" s="62">
        <v>14639.4</v>
      </c>
      <c r="G37" s="64">
        <v>91.3</v>
      </c>
      <c r="H37" s="65">
        <v>-44.181949898959097</v>
      </c>
    </row>
    <row r="38" spans="1:8" ht="21.95" customHeight="1" x14ac:dyDescent="0.2">
      <c r="A38" s="83"/>
      <c r="B38" s="84"/>
      <c r="C38" s="63" t="s">
        <v>70</v>
      </c>
      <c r="D38" s="62">
        <v>0</v>
      </c>
      <c r="E38" s="64">
        <v>0</v>
      </c>
      <c r="F38" s="62">
        <v>0</v>
      </c>
      <c r="G38" s="64">
        <v>0</v>
      </c>
      <c r="H38" s="65" t="s">
        <v>24</v>
      </c>
    </row>
    <row r="39" spans="1:8" ht="21.95" customHeight="1" x14ac:dyDescent="0.2">
      <c r="A39" s="83"/>
      <c r="B39" s="84"/>
      <c r="C39" s="63" t="s">
        <v>71</v>
      </c>
      <c r="D39" s="62">
        <v>0</v>
      </c>
      <c r="E39" s="64">
        <v>0</v>
      </c>
      <c r="F39" s="62">
        <v>0</v>
      </c>
      <c r="G39" s="64">
        <v>0</v>
      </c>
      <c r="H39" s="65" t="s">
        <v>24</v>
      </c>
    </row>
    <row r="40" spans="1:8" ht="26.25" customHeight="1" x14ac:dyDescent="0.2">
      <c r="A40" s="83"/>
      <c r="B40" s="84"/>
      <c r="C40" s="63" t="s">
        <v>72</v>
      </c>
      <c r="D40" s="62">
        <v>6100</v>
      </c>
      <c r="E40" s="64">
        <v>18.899999999999999</v>
      </c>
      <c r="F40" s="62">
        <v>1401.3</v>
      </c>
      <c r="G40" s="64">
        <v>8.6999999999999993</v>
      </c>
      <c r="H40" s="65">
        <v>-77.027868852459022</v>
      </c>
    </row>
    <row r="41" spans="1:8" s="11" customFormat="1" ht="21.95" customHeight="1" x14ac:dyDescent="0.2">
      <c r="A41" s="83" t="s">
        <v>39</v>
      </c>
      <c r="B41" s="84" t="s">
        <v>144</v>
      </c>
      <c r="C41" s="63" t="s">
        <v>68</v>
      </c>
      <c r="D41" s="62">
        <v>140</v>
      </c>
      <c r="E41" s="64">
        <v>100</v>
      </c>
      <c r="F41" s="62">
        <v>69.680000000000007</v>
      </c>
      <c r="G41" s="64">
        <v>100</v>
      </c>
      <c r="H41" s="65">
        <v>-50.228571428571421</v>
      </c>
    </row>
    <row r="42" spans="1:8" s="11" customFormat="1" ht="30.75" customHeight="1" x14ac:dyDescent="0.2">
      <c r="A42" s="83"/>
      <c r="B42" s="84"/>
      <c r="C42" s="63" t="s">
        <v>69</v>
      </c>
      <c r="D42" s="62">
        <v>140</v>
      </c>
      <c r="E42" s="64">
        <v>100</v>
      </c>
      <c r="F42" s="62">
        <v>69.680000000000007</v>
      </c>
      <c r="G42" s="64">
        <v>100</v>
      </c>
      <c r="H42" s="65">
        <v>-50.228571428571421</v>
      </c>
    </row>
    <row r="43" spans="1:8" s="11" customFormat="1" ht="21.95" customHeight="1" x14ac:dyDescent="0.2">
      <c r="A43" s="83"/>
      <c r="B43" s="84"/>
      <c r="C43" s="63" t="s">
        <v>70</v>
      </c>
      <c r="D43" s="62">
        <v>0</v>
      </c>
      <c r="E43" s="64">
        <v>0</v>
      </c>
      <c r="F43" s="62">
        <v>0</v>
      </c>
      <c r="G43" s="64">
        <v>0</v>
      </c>
      <c r="H43" s="65" t="s">
        <v>24</v>
      </c>
    </row>
    <row r="44" spans="1:8" s="11" customFormat="1" ht="21.95" customHeight="1" x14ac:dyDescent="0.2">
      <c r="A44" s="83"/>
      <c r="B44" s="84"/>
      <c r="C44" s="63" t="s">
        <v>71</v>
      </c>
      <c r="D44" s="62">
        <v>0</v>
      </c>
      <c r="E44" s="64">
        <v>0</v>
      </c>
      <c r="F44" s="62">
        <v>0</v>
      </c>
      <c r="G44" s="64">
        <v>0</v>
      </c>
      <c r="H44" s="65" t="s">
        <v>24</v>
      </c>
    </row>
    <row r="45" spans="1:8" s="11" customFormat="1" ht="21.95" customHeight="1" x14ac:dyDescent="0.2">
      <c r="A45" s="83"/>
      <c r="B45" s="84"/>
      <c r="C45" s="63" t="s">
        <v>72</v>
      </c>
      <c r="D45" s="62">
        <v>0</v>
      </c>
      <c r="E45" s="64">
        <v>0</v>
      </c>
      <c r="F45" s="62">
        <v>0</v>
      </c>
      <c r="G45" s="64">
        <v>0</v>
      </c>
      <c r="H45" s="65" t="s">
        <v>24</v>
      </c>
    </row>
    <row r="46" spans="1:8" ht="25.5" customHeight="1" x14ac:dyDescent="0.2">
      <c r="A46" s="83" t="s">
        <v>43</v>
      </c>
      <c r="B46" s="84" t="s">
        <v>101</v>
      </c>
      <c r="C46" s="63" t="s">
        <v>68</v>
      </c>
      <c r="D46" s="62">
        <v>544894.4</v>
      </c>
      <c r="E46" s="64">
        <v>100</v>
      </c>
      <c r="F46" s="62">
        <v>262934.7</v>
      </c>
      <c r="G46" s="64">
        <v>100</v>
      </c>
      <c r="H46" s="65">
        <v>-51.745751103333049</v>
      </c>
    </row>
    <row r="47" spans="1:8" ht="29.25" customHeight="1" x14ac:dyDescent="0.2">
      <c r="A47" s="83"/>
      <c r="B47" s="84"/>
      <c r="C47" s="63" t="s">
        <v>69</v>
      </c>
      <c r="D47" s="62">
        <v>404038</v>
      </c>
      <c r="E47" s="64">
        <v>74.149780214294722</v>
      </c>
      <c r="F47" s="62">
        <v>180577.1</v>
      </c>
      <c r="G47" s="64">
        <v>68.677546174012022</v>
      </c>
      <c r="H47" s="65">
        <v>-55.306901826065861</v>
      </c>
    </row>
    <row r="48" spans="1:8" ht="21.95" customHeight="1" x14ac:dyDescent="0.2">
      <c r="A48" s="83"/>
      <c r="B48" s="84"/>
      <c r="C48" s="63" t="s">
        <v>70</v>
      </c>
      <c r="D48" s="62">
        <v>1728</v>
      </c>
      <c r="E48" s="64">
        <v>0.31712566691821387</v>
      </c>
      <c r="F48" s="62">
        <v>501.1</v>
      </c>
      <c r="G48" s="64">
        <v>0.19057963821435511</v>
      </c>
      <c r="H48" s="65">
        <v>-71.001157407407405</v>
      </c>
    </row>
    <row r="49" spans="1:8" ht="21.95" customHeight="1" x14ac:dyDescent="0.2">
      <c r="A49" s="83"/>
      <c r="B49" s="84"/>
      <c r="C49" s="63" t="s">
        <v>71</v>
      </c>
      <c r="D49" s="62">
        <v>1096.3</v>
      </c>
      <c r="E49" s="64">
        <v>0.20119494713104041</v>
      </c>
      <c r="F49" s="62">
        <v>98.800000000000011</v>
      </c>
      <c r="G49" s="62">
        <v>3.7575869598040885E-2</v>
      </c>
      <c r="H49" s="65">
        <v>-90.987868284228767</v>
      </c>
    </row>
    <row r="50" spans="1:8" ht="21.95" customHeight="1" x14ac:dyDescent="0.2">
      <c r="A50" s="83"/>
      <c r="B50" s="84"/>
      <c r="C50" s="63" t="s">
        <v>72</v>
      </c>
      <c r="D50" s="62">
        <v>138032.1</v>
      </c>
      <c r="E50" s="64">
        <v>25.331899171656012</v>
      </c>
      <c r="F50" s="62">
        <v>81757.7</v>
      </c>
      <c r="G50" s="64">
        <v>31.094298318175571</v>
      </c>
      <c r="H50" s="65">
        <v>-40.76906748502703</v>
      </c>
    </row>
    <row r="51" spans="1:8" s="31" customFormat="1" ht="21.95" customHeight="1" x14ac:dyDescent="0.2">
      <c r="A51" s="68">
        <v>10</v>
      </c>
      <c r="B51" s="70" t="s">
        <v>145</v>
      </c>
      <c r="C51" s="53" t="s">
        <v>68</v>
      </c>
      <c r="D51" s="49">
        <v>670087</v>
      </c>
      <c r="E51" s="25">
        <v>100</v>
      </c>
      <c r="F51" s="62">
        <v>390315.9</v>
      </c>
      <c r="G51" s="25">
        <v>100</v>
      </c>
      <c r="H51" s="51">
        <v>-41.751459138887938</v>
      </c>
    </row>
    <row r="52" spans="1:8" s="31" customFormat="1" ht="35.25" customHeight="1" x14ac:dyDescent="0.2">
      <c r="A52" s="68"/>
      <c r="B52" s="70"/>
      <c r="C52" s="53" t="s">
        <v>69</v>
      </c>
      <c r="D52" s="49">
        <v>311742</v>
      </c>
      <c r="E52" s="25">
        <v>46.522615720048293</v>
      </c>
      <c r="F52" s="62">
        <v>110119</v>
      </c>
      <c r="G52" s="25">
        <v>28.212788666820899</v>
      </c>
      <c r="H52" s="51">
        <v>-64.676238684553255</v>
      </c>
    </row>
    <row r="53" spans="1:8" s="31" customFormat="1" ht="21.95" customHeight="1" x14ac:dyDescent="0.2">
      <c r="A53" s="68"/>
      <c r="B53" s="70"/>
      <c r="C53" s="53" t="s">
        <v>70</v>
      </c>
      <c r="D53" s="49">
        <v>0</v>
      </c>
      <c r="E53" s="25">
        <v>0</v>
      </c>
      <c r="F53" s="62">
        <v>0</v>
      </c>
      <c r="G53" s="25">
        <v>0</v>
      </c>
      <c r="H53" s="51" t="s">
        <v>24</v>
      </c>
    </row>
    <row r="54" spans="1:8" s="31" customFormat="1" ht="21.95" customHeight="1" x14ac:dyDescent="0.2">
      <c r="A54" s="68"/>
      <c r="B54" s="70"/>
      <c r="C54" s="53" t="s">
        <v>71</v>
      </c>
      <c r="D54" s="49">
        <v>358345</v>
      </c>
      <c r="E54" s="25">
        <v>53.477384279951714</v>
      </c>
      <c r="F54" s="62">
        <v>280196.90000000002</v>
      </c>
      <c r="G54" s="25">
        <v>71.787211333179101</v>
      </c>
      <c r="H54" s="51">
        <v>-21.808062063095619</v>
      </c>
    </row>
    <row r="55" spans="1:8" s="31" customFormat="1" ht="21.95" customHeight="1" x14ac:dyDescent="0.2">
      <c r="A55" s="68"/>
      <c r="B55" s="70"/>
      <c r="C55" s="53" t="s">
        <v>72</v>
      </c>
      <c r="D55" s="49">
        <v>0</v>
      </c>
      <c r="E55" s="25">
        <v>0</v>
      </c>
      <c r="F55" s="62">
        <v>0</v>
      </c>
      <c r="G55" s="50">
        <v>0</v>
      </c>
      <c r="H55" s="51" t="s">
        <v>24</v>
      </c>
    </row>
    <row r="56" spans="1:8" ht="21.95" customHeight="1" x14ac:dyDescent="0.2">
      <c r="A56" s="83" t="s">
        <v>55</v>
      </c>
      <c r="B56" s="84" t="s">
        <v>106</v>
      </c>
      <c r="C56" s="63" t="s">
        <v>73</v>
      </c>
      <c r="D56" s="62">
        <v>14575.9</v>
      </c>
      <c r="E56" s="64">
        <v>100</v>
      </c>
      <c r="F56" s="62">
        <v>6371.5</v>
      </c>
      <c r="G56" s="64">
        <v>100</v>
      </c>
      <c r="H56" s="65">
        <v>-56.287433366035714</v>
      </c>
    </row>
    <row r="57" spans="1:8" ht="33.75" customHeight="1" x14ac:dyDescent="0.2">
      <c r="A57" s="83"/>
      <c r="B57" s="84"/>
      <c r="C57" s="63" t="s">
        <v>69</v>
      </c>
      <c r="D57" s="62">
        <v>14575.9</v>
      </c>
      <c r="E57" s="64">
        <v>100</v>
      </c>
      <c r="F57" s="62">
        <v>6371.5</v>
      </c>
      <c r="G57" s="64">
        <v>100</v>
      </c>
      <c r="H57" s="65">
        <v>-56.287433366035714</v>
      </c>
    </row>
    <row r="58" spans="1:8" ht="21.95" customHeight="1" x14ac:dyDescent="0.2">
      <c r="A58" s="83"/>
      <c r="B58" s="84"/>
      <c r="C58" s="63" t="s">
        <v>70</v>
      </c>
      <c r="D58" s="62">
        <v>0</v>
      </c>
      <c r="E58" s="64">
        <v>0</v>
      </c>
      <c r="F58" s="62">
        <v>0</v>
      </c>
      <c r="G58" s="64">
        <v>0</v>
      </c>
      <c r="H58" s="65" t="s">
        <v>24</v>
      </c>
    </row>
    <row r="59" spans="1:8" ht="21.95" customHeight="1" x14ac:dyDescent="0.2">
      <c r="A59" s="83"/>
      <c r="B59" s="84"/>
      <c r="C59" s="63" t="s">
        <v>71</v>
      </c>
      <c r="D59" s="62">
        <v>0</v>
      </c>
      <c r="E59" s="64">
        <v>0</v>
      </c>
      <c r="F59" s="62">
        <v>0</v>
      </c>
      <c r="G59" s="64">
        <v>0</v>
      </c>
      <c r="H59" s="65" t="s">
        <v>24</v>
      </c>
    </row>
    <row r="60" spans="1:8" ht="21.95" customHeight="1" x14ac:dyDescent="0.2">
      <c r="A60" s="83"/>
      <c r="B60" s="84"/>
      <c r="C60" s="63" t="s">
        <v>72</v>
      </c>
      <c r="D60" s="62">
        <v>0</v>
      </c>
      <c r="E60" s="64">
        <v>0</v>
      </c>
      <c r="F60" s="62">
        <v>0</v>
      </c>
      <c r="G60" s="64">
        <v>0</v>
      </c>
      <c r="H60" s="65" t="s">
        <v>24</v>
      </c>
    </row>
    <row r="61" spans="1:8" ht="21.95" customHeight="1" x14ac:dyDescent="0.2">
      <c r="A61" s="83" t="s">
        <v>56</v>
      </c>
      <c r="B61" s="84" t="s">
        <v>107</v>
      </c>
      <c r="C61" s="63" t="s">
        <v>68</v>
      </c>
      <c r="D61" s="62">
        <v>292667.5</v>
      </c>
      <c r="E61" s="64">
        <v>100</v>
      </c>
      <c r="F61" s="62">
        <v>117411.40000000001</v>
      </c>
      <c r="G61" s="64">
        <v>100</v>
      </c>
      <c r="H61" s="65">
        <v>-59.882323797483487</v>
      </c>
    </row>
    <row r="62" spans="1:8" ht="32.25" customHeight="1" x14ac:dyDescent="0.2">
      <c r="A62" s="83"/>
      <c r="B62" s="84"/>
      <c r="C62" s="63" t="s">
        <v>69</v>
      </c>
      <c r="D62" s="62">
        <v>253378</v>
      </c>
      <c r="E62" s="64">
        <v>86.575379910649445</v>
      </c>
      <c r="F62" s="62">
        <v>97904.6</v>
      </c>
      <c r="G62" s="64">
        <v>83.385940377169504</v>
      </c>
      <c r="H62" s="65">
        <v>-61.36026016465518</v>
      </c>
    </row>
    <row r="63" spans="1:8" ht="21.95" customHeight="1" x14ac:dyDescent="0.2">
      <c r="A63" s="83"/>
      <c r="B63" s="84"/>
      <c r="C63" s="63" t="s">
        <v>70</v>
      </c>
      <c r="D63" s="62">
        <v>4870.8</v>
      </c>
      <c r="E63" s="64">
        <v>1.6642777213048938</v>
      </c>
      <c r="F63" s="62">
        <v>719.1</v>
      </c>
      <c r="G63" s="64">
        <v>0.6124618222762015</v>
      </c>
      <c r="H63" s="65">
        <v>-85.236511456023649</v>
      </c>
    </row>
    <row r="64" spans="1:8" ht="21.95" customHeight="1" x14ac:dyDescent="0.2">
      <c r="A64" s="83"/>
      <c r="B64" s="84"/>
      <c r="C64" s="63" t="s">
        <v>71</v>
      </c>
      <c r="D64" s="62">
        <v>34418.699999999997</v>
      </c>
      <c r="E64" s="64">
        <v>11.760342368045649</v>
      </c>
      <c r="F64" s="62">
        <v>18787.699999999997</v>
      </c>
      <c r="G64" s="64">
        <v>16.001597800554286</v>
      </c>
      <c r="H64" s="65">
        <v>-45.414266082100717</v>
      </c>
    </row>
    <row r="65" spans="1:8" ht="21.95" customHeight="1" x14ac:dyDescent="0.2">
      <c r="A65" s="83"/>
      <c r="B65" s="84"/>
      <c r="C65" s="63" t="s">
        <v>72</v>
      </c>
      <c r="D65" s="62">
        <v>0</v>
      </c>
      <c r="E65" s="64">
        <v>0</v>
      </c>
      <c r="F65" s="62">
        <v>0</v>
      </c>
      <c r="G65" s="64">
        <v>0</v>
      </c>
      <c r="H65" s="65" t="s">
        <v>24</v>
      </c>
    </row>
    <row r="66" spans="1:8" s="31" customFormat="1" ht="21.95" customHeight="1" x14ac:dyDescent="0.2">
      <c r="A66" s="77" t="s">
        <v>61</v>
      </c>
      <c r="B66" s="85" t="s">
        <v>99</v>
      </c>
      <c r="C66" s="63" t="s">
        <v>68</v>
      </c>
      <c r="D66" s="62">
        <v>285097.90000000002</v>
      </c>
      <c r="E66" s="64">
        <v>100</v>
      </c>
      <c r="F66" s="62">
        <v>2700.4999999999995</v>
      </c>
      <c r="G66" s="64">
        <v>100.00000000000001</v>
      </c>
      <c r="H66" s="65">
        <v>-99.052781518208306</v>
      </c>
    </row>
    <row r="67" spans="1:8" s="31" customFormat="1" ht="34.5" customHeight="1" x14ac:dyDescent="0.2">
      <c r="A67" s="78"/>
      <c r="B67" s="86"/>
      <c r="C67" s="63" t="s">
        <v>69</v>
      </c>
      <c r="D67" s="62">
        <v>150484.5</v>
      </c>
      <c r="E67" s="64">
        <v>52.783447370184064</v>
      </c>
      <c r="F67" s="62">
        <v>386.2</v>
      </c>
      <c r="G67" s="64">
        <v>14.301055360118497</v>
      </c>
      <c r="H67" s="65">
        <v>-99.743362273190925</v>
      </c>
    </row>
    <row r="68" spans="1:8" s="31" customFormat="1" ht="21.95" customHeight="1" x14ac:dyDescent="0.2">
      <c r="A68" s="78"/>
      <c r="B68" s="86"/>
      <c r="C68" s="63" t="s">
        <v>70</v>
      </c>
      <c r="D68" s="62">
        <v>105488.8</v>
      </c>
      <c r="E68" s="64">
        <v>37.000903900028725</v>
      </c>
      <c r="F68" s="62">
        <v>2221.6999999999998</v>
      </c>
      <c r="G68" s="64">
        <v>82.269950009257556</v>
      </c>
      <c r="H68" s="65">
        <v>-97.893899636738681</v>
      </c>
    </row>
    <row r="69" spans="1:8" s="31" customFormat="1" ht="21.95" customHeight="1" x14ac:dyDescent="0.2">
      <c r="A69" s="78"/>
      <c r="B69" s="86"/>
      <c r="C69" s="63" t="s">
        <v>71</v>
      </c>
      <c r="D69" s="62">
        <v>370.3</v>
      </c>
      <c r="E69" s="64">
        <v>0.12988520785316202</v>
      </c>
      <c r="F69" s="62">
        <v>92.6</v>
      </c>
      <c r="G69" s="64">
        <v>3.4289946306239592</v>
      </c>
      <c r="H69" s="65">
        <v>-74.993248717256279</v>
      </c>
    </row>
    <row r="70" spans="1:8" s="31" customFormat="1" ht="21.95" customHeight="1" x14ac:dyDescent="0.2">
      <c r="A70" s="79"/>
      <c r="B70" s="87"/>
      <c r="C70" s="63" t="s">
        <v>72</v>
      </c>
      <c r="D70" s="62">
        <v>0</v>
      </c>
      <c r="E70" s="64">
        <v>0</v>
      </c>
      <c r="F70" s="62">
        <v>0</v>
      </c>
      <c r="G70" s="64">
        <v>0</v>
      </c>
      <c r="H70" s="65" t="s">
        <v>24</v>
      </c>
    </row>
    <row r="71" spans="1:8" s="31" customFormat="1" ht="21.95" customHeight="1" x14ac:dyDescent="0.2">
      <c r="A71" s="77" t="s">
        <v>85</v>
      </c>
      <c r="B71" s="84" t="s">
        <v>102</v>
      </c>
      <c r="C71" s="63" t="s">
        <v>68</v>
      </c>
      <c r="D71" s="62">
        <v>4762</v>
      </c>
      <c r="E71" s="64">
        <v>100</v>
      </c>
      <c r="F71" s="62">
        <v>2274</v>
      </c>
      <c r="G71" s="64">
        <v>100</v>
      </c>
      <c r="H71" s="65">
        <v>-52.246955060898784</v>
      </c>
    </row>
    <row r="72" spans="1:8" s="31" customFormat="1" ht="30.75" customHeight="1" x14ac:dyDescent="0.2">
      <c r="A72" s="78"/>
      <c r="B72" s="84"/>
      <c r="C72" s="63" t="s">
        <v>69</v>
      </c>
      <c r="D72" s="62">
        <v>4762</v>
      </c>
      <c r="E72" s="64">
        <v>100</v>
      </c>
      <c r="F72" s="62">
        <v>2274</v>
      </c>
      <c r="G72" s="64">
        <v>100</v>
      </c>
      <c r="H72" s="65">
        <v>-52.246955060898784</v>
      </c>
    </row>
    <row r="73" spans="1:8" s="31" customFormat="1" ht="21.95" customHeight="1" x14ac:dyDescent="0.2">
      <c r="A73" s="78"/>
      <c r="B73" s="84"/>
      <c r="C73" s="63" t="s">
        <v>70</v>
      </c>
      <c r="D73" s="62">
        <v>0</v>
      </c>
      <c r="E73" s="64">
        <v>0</v>
      </c>
      <c r="F73" s="62">
        <v>0</v>
      </c>
      <c r="G73" s="64">
        <v>0</v>
      </c>
      <c r="H73" s="65" t="s">
        <v>24</v>
      </c>
    </row>
    <row r="74" spans="1:8" s="31" customFormat="1" ht="21.95" customHeight="1" x14ac:dyDescent="0.2">
      <c r="A74" s="78"/>
      <c r="B74" s="84"/>
      <c r="C74" s="63" t="s">
        <v>71</v>
      </c>
      <c r="D74" s="62">
        <v>0</v>
      </c>
      <c r="E74" s="64">
        <v>0</v>
      </c>
      <c r="F74" s="62">
        <v>0</v>
      </c>
      <c r="G74" s="64">
        <v>0</v>
      </c>
      <c r="H74" s="65" t="s">
        <v>24</v>
      </c>
    </row>
    <row r="75" spans="1:8" s="31" customFormat="1" ht="21.95" customHeight="1" x14ac:dyDescent="0.2">
      <c r="A75" s="79"/>
      <c r="B75" s="84"/>
      <c r="C75" s="63" t="s">
        <v>72</v>
      </c>
      <c r="D75" s="62">
        <v>0</v>
      </c>
      <c r="E75" s="64">
        <v>0</v>
      </c>
      <c r="F75" s="62">
        <v>0</v>
      </c>
      <c r="G75" s="64">
        <v>0</v>
      </c>
      <c r="H75" s="65" t="s">
        <v>24</v>
      </c>
    </row>
    <row r="76" spans="1:8" s="31" customFormat="1" ht="21.95" customHeight="1" x14ac:dyDescent="0.2">
      <c r="A76" s="77" t="s">
        <v>118</v>
      </c>
      <c r="B76" s="80" t="s">
        <v>119</v>
      </c>
      <c r="C76" s="63" t="s">
        <v>68</v>
      </c>
      <c r="D76" s="20">
        <v>100</v>
      </c>
      <c r="E76" s="64">
        <v>100</v>
      </c>
      <c r="F76" s="20">
        <v>84</v>
      </c>
      <c r="G76" s="64">
        <v>100</v>
      </c>
      <c r="H76" s="20">
        <v>-16</v>
      </c>
    </row>
    <row r="77" spans="1:8" s="31" customFormat="1" ht="34.5" customHeight="1" x14ac:dyDescent="0.2">
      <c r="A77" s="78"/>
      <c r="B77" s="81"/>
      <c r="C77" s="63" t="s">
        <v>69</v>
      </c>
      <c r="D77" s="20">
        <v>100</v>
      </c>
      <c r="E77" s="64">
        <v>100</v>
      </c>
      <c r="F77" s="20">
        <v>84</v>
      </c>
      <c r="G77" s="64">
        <v>100</v>
      </c>
      <c r="H77" s="20">
        <v>-16</v>
      </c>
    </row>
    <row r="78" spans="1:8" s="31" customFormat="1" ht="21.95" customHeight="1" x14ac:dyDescent="0.2">
      <c r="A78" s="78"/>
      <c r="B78" s="81"/>
      <c r="C78" s="63" t="s">
        <v>70</v>
      </c>
      <c r="D78" s="20">
        <v>0</v>
      </c>
      <c r="E78" s="64">
        <v>0</v>
      </c>
      <c r="F78" s="20">
        <v>0</v>
      </c>
      <c r="G78" s="64">
        <v>0</v>
      </c>
      <c r="H78" s="20" t="s">
        <v>24</v>
      </c>
    </row>
    <row r="79" spans="1:8" s="31" customFormat="1" ht="21.95" customHeight="1" x14ac:dyDescent="0.2">
      <c r="A79" s="78"/>
      <c r="B79" s="81"/>
      <c r="C79" s="63" t="s">
        <v>71</v>
      </c>
      <c r="D79" s="20">
        <v>0</v>
      </c>
      <c r="E79" s="64">
        <v>0</v>
      </c>
      <c r="F79" s="20">
        <v>0</v>
      </c>
      <c r="G79" s="64">
        <v>0</v>
      </c>
      <c r="H79" s="20" t="s">
        <v>24</v>
      </c>
    </row>
    <row r="80" spans="1:8" s="31" customFormat="1" ht="21.95" customHeight="1" x14ac:dyDescent="0.2">
      <c r="A80" s="79"/>
      <c r="B80" s="82"/>
      <c r="C80" s="63" t="s">
        <v>72</v>
      </c>
      <c r="D80" s="20">
        <v>0</v>
      </c>
      <c r="E80" s="64">
        <v>0</v>
      </c>
      <c r="F80" s="20">
        <v>0</v>
      </c>
      <c r="G80" s="64">
        <v>0</v>
      </c>
      <c r="H80" s="20" t="s">
        <v>24</v>
      </c>
    </row>
    <row r="81" spans="1:8" ht="15.75" customHeight="1" x14ac:dyDescent="0.2">
      <c r="A81" s="71" t="s">
        <v>86</v>
      </c>
      <c r="B81" s="72"/>
      <c r="C81" s="54" t="s">
        <v>68</v>
      </c>
      <c r="D81" s="49">
        <v>6928755.4999999991</v>
      </c>
      <c r="E81" s="50">
        <v>100</v>
      </c>
      <c r="F81" s="62">
        <v>3274270.1740000006</v>
      </c>
      <c r="G81" s="50">
        <v>100</v>
      </c>
      <c r="H81" s="51">
        <v>-52.743747791360207</v>
      </c>
    </row>
    <row r="82" spans="1:8" ht="31.5" x14ac:dyDescent="0.2">
      <c r="A82" s="73"/>
      <c r="B82" s="74"/>
      <c r="C82" s="54" t="s">
        <v>69</v>
      </c>
      <c r="D82" s="49">
        <v>3097433.5</v>
      </c>
      <c r="E82" s="50">
        <v>44.704038120554266</v>
      </c>
      <c r="F82" s="62">
        <v>1366592.4640000002</v>
      </c>
      <c r="G82" s="50">
        <v>41.737315229870212</v>
      </c>
      <c r="H82" s="51">
        <v>-55.879844910310418</v>
      </c>
    </row>
    <row r="83" spans="1:8" ht="20.25" customHeight="1" x14ac:dyDescent="0.2">
      <c r="A83" s="73"/>
      <c r="B83" s="74"/>
      <c r="C83" s="54" t="s">
        <v>70</v>
      </c>
      <c r="D83" s="49">
        <v>311030</v>
      </c>
      <c r="E83" s="50">
        <v>4.4889735248992411</v>
      </c>
      <c r="F83" s="62">
        <v>114647.57999999999</v>
      </c>
      <c r="G83" s="50">
        <v>3.5014697598989266</v>
      </c>
      <c r="H83" s="51">
        <v>-63.139382053178153</v>
      </c>
    </row>
    <row r="84" spans="1:8" ht="19.5" customHeight="1" x14ac:dyDescent="0.2">
      <c r="A84" s="73"/>
      <c r="B84" s="74"/>
      <c r="C84" s="54" t="s">
        <v>71</v>
      </c>
      <c r="D84" s="49">
        <v>3175508.8999999994</v>
      </c>
      <c r="E84" s="50">
        <v>45.830869627308971</v>
      </c>
      <c r="F84" s="62">
        <v>1616638.9200000002</v>
      </c>
      <c r="G84" s="50">
        <v>49.374023342277795</v>
      </c>
      <c r="H84" s="51">
        <v>-49.090398707432357</v>
      </c>
    </row>
    <row r="85" spans="1:8" ht="21" customHeight="1" x14ac:dyDescent="0.2">
      <c r="A85" s="75"/>
      <c r="B85" s="76"/>
      <c r="C85" s="54" t="s">
        <v>72</v>
      </c>
      <c r="D85" s="49">
        <v>344783.1</v>
      </c>
      <c r="E85" s="50">
        <v>4.9761187272375249</v>
      </c>
      <c r="F85" s="62">
        <v>176391.21</v>
      </c>
      <c r="G85" s="50">
        <v>5.3871916679530543</v>
      </c>
      <c r="H85" s="51">
        <v>-48.839948941812985</v>
      </c>
    </row>
  </sheetData>
  <mergeCells count="38">
    <mergeCell ref="A6:A10"/>
    <mergeCell ref="B6:B10"/>
    <mergeCell ref="A1:H1"/>
    <mergeCell ref="A3:A4"/>
    <mergeCell ref="B3:B4"/>
    <mergeCell ref="C3:C4"/>
    <mergeCell ref="D3:E3"/>
    <mergeCell ref="F3:G3"/>
    <mergeCell ref="H3:H4"/>
    <mergeCell ref="A11:A15"/>
    <mergeCell ref="B11:B15"/>
    <mergeCell ref="A16:A20"/>
    <mergeCell ref="B16:B20"/>
    <mergeCell ref="A21:A25"/>
    <mergeCell ref="B21:B25"/>
    <mergeCell ref="A26:A30"/>
    <mergeCell ref="B26:B30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81:B85"/>
    <mergeCell ref="A76:A80"/>
    <mergeCell ref="B76:B80"/>
    <mergeCell ref="A56:A60"/>
    <mergeCell ref="B56:B60"/>
    <mergeCell ref="A61:A65"/>
    <mergeCell ref="B61:B65"/>
    <mergeCell ref="A71:A75"/>
    <mergeCell ref="B71:B75"/>
    <mergeCell ref="A66:A70"/>
    <mergeCell ref="B66:B7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 </vt:lpstr>
      <vt:lpstr>'форма 2'!Область_печати</vt:lpstr>
      <vt:lpstr>'форма 4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Соколова</cp:lastModifiedBy>
  <cp:lastPrinted>2023-08-21T07:22:05Z</cp:lastPrinted>
  <dcterms:created xsi:type="dcterms:W3CDTF">1996-10-08T23:32:33Z</dcterms:created>
  <dcterms:modified xsi:type="dcterms:W3CDTF">2023-08-21T07:46:37Z</dcterms:modified>
</cp:coreProperties>
</file>