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145" activeTab="1"/>
  </bookViews>
  <sheets>
    <sheet name="форма 2" sheetId="1" r:id="rId1"/>
    <sheet name=" форма 4" sheetId="2" r:id="rId2"/>
  </sheets>
  <definedNames/>
  <calcPr fullCalcOnLoad="1"/>
</workbook>
</file>

<file path=xl/sharedStrings.xml><?xml version="1.0" encoding="utf-8"?>
<sst xmlns="http://schemas.openxmlformats.org/spreadsheetml/2006/main" count="4283" uniqueCount="1312">
  <si>
    <t>Обеспечение уровня достижения показателей конечных результатов Программы, %</t>
  </si>
  <si>
    <t>Основное мероприятие 6.1.1. «Обеспечение функций органов местного самоуправления»</t>
  </si>
  <si>
    <t>Уровень  выполнения показателей</t>
  </si>
  <si>
    <t>Основное мероприятие 6.1.2.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</si>
  <si>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Подпрограмма 1 «Подготовка проектов планировки территорий Губкинского городского округа»</t>
  </si>
  <si>
    <t>Основное мероприятие 1.1.  «Проектные работы по планировке территории округа»</t>
  </si>
  <si>
    <t>Подпрограмма 2 «Капитальный ремонт многоквартирных домов Губкинского городского округа»</t>
  </si>
  <si>
    <t>Основное мероприятие 2.1. «Капитальный ремонт многоквартирных домов»</t>
  </si>
  <si>
    <t>Подпрограмма 3 «Переселение граждан из аварийного жилищного фонда Губкинского городского округа»</t>
  </si>
  <si>
    <t>Основное мероприятие 3.1. «Обеспечение мероприятий по переселению граждан из аварийного жилищного фонда за счет средств бюджета»</t>
  </si>
  <si>
    <t>Форма 2 сводная. Сведения о достижении значений целевых показателей муниципальных программ за 1 кв 2015 года</t>
  </si>
  <si>
    <t>Основное мероприятие 3.2.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</si>
  <si>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Основное мероприятие 3.3. «Капитальный ремонт и ремонт дворовых территорий»</t>
  </si>
  <si>
    <t>Основное мероприятие 3.4. «Мероприятия»</t>
  </si>
  <si>
    <t>Основное мероприятие 3.5. «Проектирование и строительство инженерных сетей»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</si>
  <si>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</si>
  <si>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Основное мероприятие 4.1. «Мероприятия по энергосбережению и повышению энергетической эффективности в бюджетной сфере»</t>
  </si>
  <si>
    <t>Основное мероприятие 4.2. «Профессиональная подготовка, переподготовка и повышение квалификации»</t>
  </si>
  <si>
    <t>Подпрограмма 5 «Улучшение среды обитания населения  Губкинского городского округа»</t>
  </si>
  <si>
    <t>Основное мероприятие 5.1. «Мероприятия по благоустройству городского округа»</t>
  </si>
  <si>
    <t>Основное мероприятие 5.2. «Озеленение и ландшафтное обустройство территории Губкинского городского округа»</t>
  </si>
  <si>
    <t>Основное мероприятие 5.3. «Мониторинг окружающей среды»</t>
  </si>
  <si>
    <t>Основное мероприятие 5.5. «Проектирование и строительство сетей водоснабжения»</t>
  </si>
  <si>
    <t>Подпрограмма 6 «Обеспечение реализации муниципальной Программы «Обеспечение доступным и комфортным жильем и коммунальными услугами жителей Губкинского городского округа на 2014-2020 годы»</t>
  </si>
  <si>
    <t>Основное мероприятие 6.1.2.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</si>
  <si>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Муниципальная программа  "Развитие имущественно-земельных отношений в Губкинском городском округе на 2014-2020 годы"</t>
  </si>
  <si>
    <t>Подпрограмма 1 "Развитие имущественных отношений в Губкинском городском округе на 2014-2020 годы муниципальной программы Развитие имущественно-земельных отношений в Губкинском городском округе на 2014-2020 годы"</t>
  </si>
  <si>
    <t>1.1.2.</t>
  </si>
  <si>
    <t>1.1.3.</t>
  </si>
  <si>
    <t>1.1.4.</t>
  </si>
  <si>
    <t>2.1.</t>
  </si>
  <si>
    <t>Подпрограмма 2 "Развитие земельных отношений в Губкинском городском округе на 2014 - 2020 годы"</t>
  </si>
  <si>
    <t>3.1.</t>
  </si>
  <si>
    <t>Подпрограмма 3 "Обеспечение реализации муниципальной программы «Развитие имущественно-земельных отношений в Губкинском городском округе на 2014 - 2020 годы"</t>
  </si>
  <si>
    <t>3.1.1.</t>
  </si>
  <si>
    <t>3.1.2.</t>
  </si>
  <si>
    <t>Показатель 1.</t>
  </si>
  <si>
    <t xml:space="preserve"> 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</si>
  <si>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Показатель 2.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</si>
  <si>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</si>
  <si>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</si>
  <si>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Показатель 3.</t>
  </si>
  <si>
    <t>Неналоговые доходы  от приватизации  муниципального имущества, зачисляемые в бюджет Губкинского городского округа</t>
  </si>
  <si>
    <t>Показатель 4.</t>
  </si>
  <si>
    <t>Неналоговые доходы от сдачи в аренду земельных участков, зачисляемые в бюджет Губкинского городского округа</t>
  </si>
  <si>
    <t>тыс.руб</t>
  </si>
  <si>
    <t>Показатель 5.</t>
  </si>
  <si>
    <t>Неналоговые доходы от продажи земельных участков, зачисляемые в бюджет Губкинского городского округа</t>
  </si>
  <si>
    <t>Показатель 6.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</si>
  <si>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</si>
  <si>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</si>
  <si>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Основное мероприятие 1.1: «Мероприятия по эффективному использованию и оптимизации состава муниципального имущества»</t>
  </si>
  <si>
    <t xml:space="preserve">Показатель 1.1.1.1. </t>
  </si>
  <si>
    <t>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</si>
  <si>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 xml:space="preserve">Показатель 1.1.1.2. </t>
  </si>
  <si>
    <t>Вовлечение в арендные отношения неиспользуемого муниципального  имущества с учетом оценки объектов недвижимости</t>
  </si>
  <si>
    <t>кол-во объектов</t>
  </si>
  <si>
    <t>Показатель 1.1.1.3.</t>
  </si>
  <si>
    <t>Исполнение Программы приватизации муниципального имущества</t>
  </si>
  <si>
    <t>Показатель 1.1.1.4.</t>
  </si>
  <si>
    <t>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</si>
  <si>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кол-во договоров</t>
  </si>
  <si>
    <t>Показатель 1.1.1.5.</t>
  </si>
  <si>
    <t>Показатель 1.1.1.6.</t>
  </si>
  <si>
    <t>Уровень выполнения показателей, доведенных муниципальным заданием подведомственному учреждению</t>
  </si>
  <si>
    <t>Отсутствие заявителей</t>
  </si>
  <si>
    <t>Основное мероприятие 1.2.2.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</si>
  <si>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 xml:space="preserve">Показатель 1.2.1.2. </t>
  </si>
  <si>
    <t>Приобретение и сопровождение программного продукта для улучшения обслуживания населения</t>
  </si>
  <si>
    <t>Основное мероприятие 1.3.1. «Разработка научно обоснованных проектов бассейнового природопользования»</t>
  </si>
  <si>
    <t>Показатель 1.3.1.1.</t>
  </si>
  <si>
    <t>Количество научно обоснованных проектов бассейнового природопользования</t>
  </si>
  <si>
    <t>Подпрограмма 2: «Развитие земельных  отношений в Губкинском городском округе на 2014-2020 годы»</t>
  </si>
  <si>
    <t>Основное  мероприятие 2.1.1. «Мероприятия, направленные на формирование земельных участков и их рыночной оценки»</t>
  </si>
  <si>
    <t>Показатель 2.1.1.1.</t>
  </si>
  <si>
    <t>Показатель 2.1.1.2.</t>
  </si>
  <si>
    <t>Постановка на государственный учет формируемых земельных участков</t>
  </si>
  <si>
    <t>Показатель 2.1.1.3.</t>
  </si>
  <si>
    <t>Предоставление в собственность, аренду либо в постоянное (бессрочное) пользование земельных участков</t>
  </si>
  <si>
    <t>Подпрограмма 3 «Обеспечение реализации муниципальной программы «Развитие имущественно-земельных отношений в Губкинском городском округе на 2014-2020 годы»</t>
  </si>
  <si>
    <t>Показатель 3.1.</t>
  </si>
  <si>
    <t>Достижение предусмотренных Программой, подпрограммами значений целевых показателей (индикаторов) в установленные сроки</t>
  </si>
  <si>
    <t>Основное мероприятие 3.1.1. «Обеспечение функций органов местного самоуправления Губкинского городского округа в сфере развития имущественно-земельных отношений на территории Губкинского городского округа»</t>
  </si>
  <si>
    <t>Показатель 3.1.1.1.</t>
  </si>
  <si>
    <t>Осуществление мероприятий по инвентаризации земельных участков на территории Губкинского городского округа</t>
  </si>
  <si>
    <t>количество проверок</t>
  </si>
  <si>
    <t>Показатель 3.1.1.2.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</si>
  <si>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</si>
  <si>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>Показатель  3.1.1.3.</t>
  </si>
  <si>
    <t>Целевое и эффективное использование выделяемых бюджетных средств</t>
  </si>
  <si>
    <t>№ пп.</t>
  </si>
  <si>
    <t>отклонение, %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</si>
  <si>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</si>
  <si>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</si>
  <si>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</si>
  <si>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</si>
  <si>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фактического от планового значения</t>
  </si>
  <si>
    <t>Базовый период (факт)</t>
  </si>
  <si>
    <t>Отчетный период</t>
  </si>
  <si>
    <t xml:space="preserve">план </t>
  </si>
  <si>
    <t>факт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</si>
  <si>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</si>
  <si>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</si>
  <si>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 рублей</t>
  </si>
  <si>
    <t>Кассовый расход, тыс. рублей</t>
  </si>
  <si>
    <t>Отклонение, %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</si>
  <si>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</si>
  <si>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</si>
  <si>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</si>
  <si>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</si>
  <si>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</si>
  <si>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</si>
  <si>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</si>
  <si>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</si>
  <si>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</si>
  <si>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</si>
  <si>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</si>
  <si>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Муниципальная программа «Обеспечение безопасности жизнедеятельности населения Губкинского городского округа на 2014-2020 годы»</t>
  </si>
  <si>
    <t>Муниципальная программа «Развитие  образования Губкинского городского округа на  2014 – 2020 годы»</t>
  </si>
  <si>
    <t>Муниципальная программа «Молодежь Губкинского городского округа на 2014-2020 годы»</t>
  </si>
  <si>
    <t>Муниципальная программа «Развитие культуры, искусства и туризма  Губкинского городского округа на 2014-2020 годы»</t>
  </si>
  <si>
    <t xml:space="preserve">Муниципальная программа «Развитие здравоохранения Губкинского городского округа  на 
2014-2020 годы» </t>
  </si>
  <si>
    <t>Муниципальная программа  «Социальная поддержка граждан в Губкинском городском округе 
на 2014-2020 годы».</t>
  </si>
  <si>
    <t xml:space="preserve">Муниципальная программа «Развитие физической культуры и спорта в  Губкинском городском округе на 2014-2020 годы» 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</si>
  <si>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на 2014-2020 годы»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</si>
  <si>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на 2014-2020 годы"</t>
  </si>
  <si>
    <t>Муниципальная программа «Обеспечение доступным и комфортным жильем и коммунальными услугами жителей Губкинского городского округа на 2014-2020 годы»</t>
  </si>
  <si>
    <t>Муниципальная программа «Развитие автомобильных дорог общего пользования местного значения Губкинского городского округа на 2014-2020 годы»</t>
  </si>
  <si>
    <t>Муниципальная программа  "Развитие информационного общества в Губкинском городском округе  на 2014-2020 годы"</t>
  </si>
  <si>
    <t>Муниципальная программа «Развитие имущественно- земельных отношений в Губкинском городском округе на 2014-2020 годы»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</si>
  <si>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</si>
  <si>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</si>
  <si>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</si>
  <si>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</si>
  <si>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</si>
  <si>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1.</t>
  </si>
  <si>
    <t>%</t>
  </si>
  <si>
    <t>-</t>
  </si>
  <si>
    <t>1.1.1</t>
  </si>
  <si>
    <t xml:space="preserve">Всего, в том числе: </t>
  </si>
  <si>
    <t xml:space="preserve">1.1. </t>
  </si>
  <si>
    <t>Администрация Губкинского городского округа (в лице отдела информационных технологий 
и коммуникаций)</t>
  </si>
  <si>
    <t>прогрессирующий</t>
  </si>
  <si>
    <t>Подпрограмма 1 «Развитие материально-технической базы муниципальных печатных и электронных СМИ на 2014-2020 годы»</t>
  </si>
  <si>
    <t>1.1.</t>
  </si>
  <si>
    <t>Основное мероприятие 1.1.«Укрепление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</si>
  <si>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</si>
  <si>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2.1.1.</t>
  </si>
  <si>
    <t>2.1.2.</t>
  </si>
  <si>
    <t>Основное мероприятие 2.1.«Обеспечение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</si>
  <si>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Подпрограмма 3. «Кадровая политика в сфере развития информационного пространства Губкинского городского округа»</t>
  </si>
  <si>
    <t>Основное мероприятие 3.1. «Мероприятия, направленные на повышение уровня профессионального мастерства»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</si>
  <si>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  на 2014-2020 годы»</t>
  </si>
  <si>
    <t>1.1.1.</t>
  </si>
  <si>
    <t>1.2.</t>
  </si>
  <si>
    <t>1.2.1.</t>
  </si>
  <si>
    <t>1.2.2.</t>
  </si>
  <si>
    <t>Основное мероприятие 2.2.«Информационное сопровождение деятельности орга-нов местного самоуправления в печатных и электронных СМИ»</t>
  </si>
  <si>
    <t>1.3.</t>
  </si>
  <si>
    <t>1.3.1.</t>
  </si>
  <si>
    <t>Основное мероприятие 1.1.1. "Мероприятия по эффективному использованию и оптимизации состава муниципального имущества"</t>
  </si>
  <si>
    <t>Основное мероприятие 1.2.1."Обеспечение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</si>
  <si>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1.3.1. "Разработка научно обоснованных проектов бассейнового природопользования"</t>
  </si>
  <si>
    <t>Показатель 1.
Доля молодежи, вовле-ченной в волонтерскую деятельность, деятельность трудовых объединений, студенческих трудовых отрядов, молодежных бирж труда и других форм занятости, %</t>
  </si>
  <si>
    <t>Показатель 2.
Доля молодежи, охва-ченной мероприятиями по пропаганде здорового обра-за жизни и профилактике негативных явлений</t>
  </si>
  <si>
    <t>Показатель 3.
Доля молодежи, охва-ченной мероприятиями по информационному сопро-вождению</t>
  </si>
  <si>
    <t>Показатель 4.
Доля молодежи, охва-ченной мероприятиями по патриотическому и духов-но-нравственному воспитанию</t>
  </si>
  <si>
    <t>Показатель 5.
Доля подростков кате-гории групп социального риска, участвующих в ме-роприятиях по патриоти-ческому и духовно-нрав-ственному воспитанию</t>
  </si>
  <si>
    <t>Показатель 6.
Количество молодых семей, улучшивших жилищные условия за счет безвозмездной социальной выплаты на улучшение жилищных условий</t>
  </si>
  <si>
    <t>кол-во сем.</t>
  </si>
  <si>
    <t>Подпрограмма 1 "Молодежная политика на 2014-2020 гг."</t>
  </si>
  <si>
    <t>Показатель 1.1.
Доля молодежи, вовле-ченной в волонтерскую деятельность, деятельность трудовых объединений, сту-денческих трудовых отря-дов, молодежных бирж труда и других форм занятости</t>
  </si>
  <si>
    <t>Показатель 1.2.
Доля молодежи, охва-ченной мероприятиями по пропаганде здорового обра-за жизни и профилактике негативных явлений, %.</t>
  </si>
  <si>
    <t>Показатель 1.3.
Доля молодежи, охва-ченной мероприятиями по информационному сопровождению, %.</t>
  </si>
  <si>
    <t xml:space="preserve">Количество молодежи, вовлеченной в мероприятия по информационному соп-ровождению, чел.
</t>
  </si>
  <si>
    <t>1 ед.</t>
  </si>
  <si>
    <t xml:space="preserve">
Количество молодежи, вовлеченной в мероп-риятия по выявлению и продвижению талантливой молодежи, использование продуктов ее инновационной деятельности</t>
  </si>
  <si>
    <t>Количество молодежи, вовлеченной в волонтерскую деятельность, деятельность трудовых объединений, сту-денческих трудовых отрядов, молодежных бирж труда и других форм занятости, к общему числу молодежи округа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</si>
  <si>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</si>
  <si>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 xml:space="preserve">
Количество молодежи, охваченной мероприятиями по пропаганде здорового образа жизни и профи-лактике негативных явлений, чел.</t>
  </si>
  <si>
    <t>Доля молодежи, охва-ченной мероприятиями по формированию системы духовно-нравственных ценностей и гражданской культуры, %</t>
  </si>
  <si>
    <t>Количество мероприя-тий, направленных на орга-низацию мер поддержки и социальной адаптации отдельных категорий граждан молодежи (молодые семьи, молодые люди ока-завшиеся в трудной жизненной ситуации)</t>
  </si>
  <si>
    <t>Количество реализован-ных мероприятий молодежной политики на сельских территориях Губкинского городского округа</t>
  </si>
  <si>
    <t>Показатель 2.1.
Доля молодежи, охва-ченной мероприятиями по патриотическому и духовно-нравственному воспита-нию</t>
  </si>
  <si>
    <t xml:space="preserve">Показатель 2.2.
Доля подростков кате-гории групп социального риска, участвующих в мероприятиях по патриотическому и духовно-нравственному воспитанию
</t>
  </si>
  <si>
    <t>Количество молодежи, охваченной мероприятиями по патриотическому и ду-ховно-нравственному вос-питанию</t>
  </si>
  <si>
    <t>Количество подростков категории групп социального риска, вовлеченных в мероприятия по патриоти-ческому и духовно-нравственному воспитанию</t>
  </si>
  <si>
    <t>Количество молодых семей, улучшивших жи-лищные условия за счет безвозмездной социальной выплаты на улучшение жилищных условий</t>
  </si>
  <si>
    <t>Реализация мероприятий по обеспечению жильем молодых семей в рамках подпрограммы Обеспечение жильем молодых семей муниципальной программы Молодежь Губкинского городского округа на 2014–2020 годы</t>
  </si>
  <si>
    <t>на 2014-2020 годы"</t>
  </si>
  <si>
    <t xml:space="preserve">Основное мероприятие 2.1. "Профессиональная подготовка, </t>
  </si>
  <si>
    <t xml:space="preserve">переподготовка и повышение </t>
  </si>
  <si>
    <t>квалификации"</t>
  </si>
  <si>
    <t>Основное мероприятие 2.2. "Мероприятия, направленные на повышение уровня</t>
  </si>
  <si>
    <t>профессионального мастерства"</t>
  </si>
  <si>
    <t>Подпрограмма 3                                       "Развитие и поддержка малого и среднего предпринимательства в Губкинском городском округе на 2014 – 2020 годы"</t>
  </si>
  <si>
    <t xml:space="preserve">Основное мероприятие 3.1.                      "Мероприятие по поддержке </t>
  </si>
  <si>
    <t xml:space="preserve">субъектов малого и среднего </t>
  </si>
  <si>
    <t>предпринимательства в области ремесленной и выставочно-ярмарочной деятельности"</t>
  </si>
  <si>
    <t xml:space="preserve">Основное мероприятие 3.2.                      "Возмещение части процентной ставки по долгосрочным, </t>
  </si>
  <si>
    <t>среднесрочным и краткосрочным кредитам, взятым малыми формами хозяйствования (федеральный бюджет)</t>
  </si>
  <si>
    <t xml:space="preserve">Основное мероприятие 3.3.                      "Финансовая поддержка малого и среднего предпринимательства, а также совершенствование </t>
  </si>
  <si>
    <t xml:space="preserve">инфраструктуры поддержки </t>
  </si>
  <si>
    <t>малого и среднего предпринимательства в Губкинском городском округе на 2014-2020 годы"</t>
  </si>
  <si>
    <t>Всего</t>
  </si>
  <si>
    <t>бюджет Губкинского городского округа</t>
  </si>
  <si>
    <t xml:space="preserve">областной бюджет </t>
  </si>
  <si>
    <t>федеральный бюджет</t>
  </si>
  <si>
    <t xml:space="preserve">государственные внебюджетные фонды </t>
  </si>
  <si>
    <t>иные источники</t>
  </si>
  <si>
    <t>областной бюджет ***</t>
  </si>
  <si>
    <t>федеральный бюджет***</t>
  </si>
  <si>
    <t>областной бюджет</t>
  </si>
  <si>
    <t>Показатель конечного результата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</si>
  <si>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</si>
  <si>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</si>
  <si>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Доля занятых в малом бизнесе, включая ИП, в общей численности занятых</t>
  </si>
  <si>
    <t>Подпрограмма 1 "Развитие бщественного питания на территории Губкинского городского округа на 2014-2020 годы"</t>
  </si>
  <si>
    <t>Объем товарооборота общественного питания</t>
  </si>
  <si>
    <t>млн. рублей</t>
  </si>
  <si>
    <t>Оборот общественного питания на душу населения</t>
  </si>
  <si>
    <t>тыс. рублей</t>
  </si>
  <si>
    <t>Обеспеченность населения посадочными местами в предприятиях общественного питания на 1 тысячу жителей</t>
  </si>
  <si>
    <t>Основное мероприятие 1.1  Профессиональная подготовка, переподготовка и повышение квалификации</t>
  </si>
  <si>
    <t>Показатель непосредственного результата</t>
  </si>
  <si>
    <t>Количество обученных специалистов</t>
  </si>
  <si>
    <t>Количество предприятий, внедривших форму обслуживания кейтеринг (нарастающим итогом)</t>
  </si>
  <si>
    <t>Основное мероприятие 1.2  Мероприятия, направленные на повышение уровня профессионального мастерства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</si>
  <si>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</si>
  <si>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</si>
  <si>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>Подпрограмма 2  " Развитие торговли на территории Губкинского городского округа на 2014- 2020 годы"</t>
  </si>
  <si>
    <t xml:space="preserve">Объем розничного  товарооборота </t>
  </si>
  <si>
    <t>млрд. рублей</t>
  </si>
  <si>
    <t>Объем розничного товарооборота на душу населения</t>
  </si>
  <si>
    <t>Торговая площадь</t>
  </si>
  <si>
    <t>Обеспеченность населения торговыми площадями на 1 тысячу жителей</t>
  </si>
  <si>
    <t>Основное мероприятие  2.1   Профессиональная подготовка, переподготовка и повышение квалификации</t>
  </si>
  <si>
    <t>Количество обученных специалистов торговых предприятий</t>
  </si>
  <si>
    <t>Количество предприятий, внедривших новые технологии, формы и методы торговли</t>
  </si>
  <si>
    <t>Основное мероприятие 2.2  Мероприятия, направленные на повышение уровня профессионального мастерства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</si>
  <si>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</si>
  <si>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</si>
  <si>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Подпрограмма 3  " Развитие  и подддержка субъектов малого и среднего предпринимательстваи в Губкинском  городском округе на 2014-2020 годы"</t>
  </si>
  <si>
    <t>Оборот малых и средних предприятий в действующих ценах</t>
  </si>
  <si>
    <t>Основное мероприятие  3.1   Мероприятие по поддержке субъектов малого и среднего предпринимательства в области ремесленной и выставочно-ярмарочной деятельности</t>
  </si>
  <si>
    <t xml:space="preserve"> Количество действующих субъектов малого и среднего предпринимательства на конец года</t>
  </si>
  <si>
    <t>Мероприятие 3.1.1. 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</si>
  <si>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</si>
  <si>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Мероприятие 3.1.2 Проведение ежегодного городского конкурса "Губкинский предприниматель", приуроченного к празднованию Дня российского предпринимательства</t>
  </si>
  <si>
    <t>Количество  организованных мероприятий по празднованию Дня российского предпринимательства</t>
  </si>
  <si>
    <t>Мероприятие 3.1.3 Информационно-образовательная подготовка жителей Губкинского городского округа к ведению предпринимательской деятельности</t>
  </si>
  <si>
    <t>Количество  принявших участие</t>
  </si>
  <si>
    <t>Мероприятие 3.1.4  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</t>
  </si>
  <si>
    <t>Количество областных совещаний по развитию сферы сельского хозяйства на территории Губкинского городского округа</t>
  </si>
  <si>
    <t>Основное мероприятие 3.2.  Возмещение части процентной ставки по долгосрочным, среднесрочным и краткосрочным кредитам, взятым малыми формами хозяйствования (федеральный бюджет)</t>
  </si>
  <si>
    <t>Количество просубсидированных кредитов КФХ и ЛПХ</t>
  </si>
  <si>
    <t>Основное мероприятие 3.3.  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</t>
  </si>
  <si>
    <t>Доля оборота малых и средних предприятий в общем обороте предприятий и организаций городского округа</t>
  </si>
  <si>
    <t>Мероприятие 3.3. 1. Предоставление на конкурсной основе грантов в форме субсидий из бюджета Губкинского городского округа юридическим лицам (за исключением муниципальных учреждений и индивидуальным предпринимателям на организацию групп по присмотру и уходу за детьми дошкольного возраста</t>
  </si>
  <si>
    <t>Количество субъектов малого и среднего предпринимательства, получателей грантов в форме субсидий на организацию частных детских садов и групп дневного времяпровождения детей дошкольного возраста</t>
  </si>
  <si>
    <t>Мероприятие 3.3. 2. 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</si>
  <si>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</si>
  <si>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Мероприятие 3.3. 3 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</si>
  <si>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</t>
  </si>
  <si>
    <t>Основное мероприятие 3.4. Возмещение части процентной ставки по долгосрочным, среднесрочным и краткосрочным кредитам, взятыми малыми формами хозяйствования</t>
  </si>
  <si>
    <t>данный показатель будет исполнен  во II-IV кв.</t>
  </si>
  <si>
    <t>данный показатель будет исполнен  во II кв.</t>
  </si>
  <si>
    <t>данный показатель будет исполнен  во II-IV кв. Финансирование начнется со 2 кв.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</si>
  <si>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</si>
  <si>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</si>
  <si>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подпрограммы 1 «Развитие библиотечного дела Губкинского городского округа  на 2014 -2020 годы»</t>
  </si>
  <si>
    <t>Число зарегистрированных пользователей в муниципальных библиотеках</t>
  </si>
  <si>
    <t>1.1.1 Обеспечение деятельности (оказание услуг) подведомственных учреждений (организаций), в том числе предоставление муниципальным бюджетным учреждениям субсидий.</t>
  </si>
  <si>
    <t>Уровень выполнения параметров, доведенных муниципальным заданием</t>
  </si>
  <si>
    <t>1.2.1.Мероприятия по созданию модельных библиотек.</t>
  </si>
  <si>
    <t>Число модельных библиотек</t>
  </si>
  <si>
    <t>1.2.2. 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оцифровки.</t>
  </si>
  <si>
    <t>Количество обращений пользователей к справочно-поисковому аппарату общедоступных библиотек</t>
  </si>
  <si>
    <t>Число учреждений</t>
  </si>
  <si>
    <t>1.3.1. Обеспечение актуализации и сохранности библиотечных фондов, комплектование библиотек.</t>
  </si>
  <si>
    <t>Количество книжного фонда муниципальных библиотек</t>
  </si>
  <si>
    <t>тыс.экз.</t>
  </si>
  <si>
    <t>1.3.2. Комплектование книжных фондов библиотек муниципальных образований (за счет межбюджетных трансфертов из федерального бюджета).</t>
  </si>
  <si>
    <t>Число документовыдач</t>
  </si>
  <si>
    <t>подпрограммы 2 «Развитие музейного дела Губкинского городского округа  на 2014 - 2020 годы»</t>
  </si>
  <si>
    <t>Число посещений Губкинского краеведческого музея с филиалами</t>
  </si>
  <si>
    <t>тыс.пос.</t>
  </si>
  <si>
    <t>2.1.1.Обеспечение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</si>
  <si>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Доля охвата населения округа музейными услугами</t>
  </si>
  <si>
    <t>подпрограммы 3 «Развитие театрального искусства Губкинского городского  округа  на 2014 -2020 годы»</t>
  </si>
  <si>
    <t>Удельный вес жителей Губкинского городского округа, посещающих театрально-зрелищные мероприятия, в общей численности населения</t>
  </si>
  <si>
    <t>3.1.1.Обеспечение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</si>
  <si>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Посещаемость театрально-зрелищных мероприятий</t>
  </si>
  <si>
    <t>тыс.чел.</t>
  </si>
  <si>
    <t>3.1.2. 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учреждениям.</t>
  </si>
  <si>
    <t>Уровень выполнения параметров, доведенных муниципальных заданием</t>
  </si>
  <si>
    <t>подпрограммы 4 «Развитие культурно - досуговой деятельности и народного творчества Губкинского городского округа  на 2014 - 2020 годы»</t>
  </si>
  <si>
    <t>Число посещений культурно-досуговых мероприятий</t>
  </si>
  <si>
    <t>4.1.1.Обеспечение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</t>
  </si>
  <si>
    <t>Доля населения, участвующего в культурно-массовых мероприятиях клубных учреждений, от общей численности населения</t>
  </si>
  <si>
    <t>4.1.2. Государственная поддержка муниципальных учреждений культуры</t>
  </si>
  <si>
    <t>4.1.3. 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и автономным учреждениям.</t>
  </si>
  <si>
    <t>Численность модельных домов культуры</t>
  </si>
  <si>
    <t>4.1.4. Модернизация культурно-досуговых учреждений.</t>
  </si>
  <si>
    <t>подпрограммы 5 «Развитие киноискусства Губкинского городского округа  на 2014 - 2020 годы»</t>
  </si>
  <si>
    <t>Количество посещений киносеансов</t>
  </si>
  <si>
    <t>5.1.1.Обеспечение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</t>
  </si>
  <si>
    <t>Доля населения, охваченная услугами кинопоказа, от общей численности населения</t>
  </si>
  <si>
    <t>подпрограммы 6 «Развитие туризма Губкинского городского округа  на 2014 - 2020 годы»</t>
  </si>
  <si>
    <t>Численность туристского потока</t>
  </si>
  <si>
    <t>6.1.1. Мероприятия по событийному туризму.</t>
  </si>
  <si>
    <t>Доля туристского потока от общей численности населения</t>
  </si>
  <si>
    <t>Показатель 2. 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</si>
  <si>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>Показатель 3. Доля территории муниципального образования, охваченной качественным теле- и радиовещанием, от общей площади территории</t>
  </si>
  <si>
    <t>в связи с модернизацией рабочих мест в 2014 году и усовершенствованием процесса подготовки телевизионных передач увеличилась площадь охвата качественным телевещанием</t>
  </si>
  <si>
    <t>Показатель 4. Доля сотрудников   редакций СМИ, принявших участие в творческих профессиональных конкурсах, от общего числа сотрудников</t>
  </si>
  <si>
    <t xml:space="preserve">ед. </t>
  </si>
  <si>
    <t>Показатель 1.1. Доля территории муниципального образования, охваченной качественным теле- и радиовещанием, от общей площади территории</t>
  </si>
  <si>
    <t>Показатель 1.1.1. Количество модернизированных рабочих мест в печатных и электронных СМИ</t>
  </si>
  <si>
    <t>Показатель 2.1. Доля газетных площадей с информацией о деятельности органов местного самоуправления, в общем объеме тиража</t>
  </si>
  <si>
    <t>Показатель 2.2. 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</si>
  <si>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>2.2.1.</t>
  </si>
  <si>
    <t>Показатель 2.1.1. Количество полос формата А3 в еженедельнике «Эфир Губкина» с официальной информацией о деятельности органов местного самоуправления и иной официальной информацией</t>
  </si>
  <si>
    <t>полосы</t>
  </si>
  <si>
    <t>2.2.2.</t>
  </si>
  <si>
    <t>Показатель 2.1.2. Количество полос формата А3 в прило-жении «Муниципальный вестник» к газете «Эфир Губкина» с официальной информацией о деятельности органов местного самоуправления и иной официальной информацией</t>
  </si>
  <si>
    <t>2.2.3.</t>
  </si>
  <si>
    <t>Показатель 2.1.3. Количество минут на телевидении «Губкин-ТВ» с официальной информацией о деятельности органов местного самоуправления и иной официальной информацией</t>
  </si>
  <si>
    <t>минут</t>
  </si>
  <si>
    <t>2.2.4.</t>
  </si>
  <si>
    <t>Показатель 2.1.4. Количество полос формата А3 в Губкинской районной общественно-политической газете Белгородской области  «Сельские просторы» с официальной информацией о деятельности органов местного самоуправления и иной 
официальной информацией</t>
  </si>
  <si>
    <t>2.2.5.</t>
  </si>
  <si>
    <t>Показатель 2.1.5. 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</si>
  <si>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Основное мероприятие 2.2.«Информационное сопровождение деятельности органов местного самоуправления в печатных и электронных СМИ»</t>
  </si>
  <si>
    <t>2.2.6.</t>
  </si>
  <si>
    <t>Показатель 2.2.1. 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</si>
  <si>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данный показатель будет исполнен в III-IV квартале 2015 года</t>
  </si>
  <si>
    <t>2.2.7.</t>
  </si>
  <si>
    <t>Показатель 3.1. Доля сотрудников   редакций СМИ, принявших участие в творческих профессиональных конкурсах, от общего числа сотрудников</t>
  </si>
  <si>
    <t>2.2.8.</t>
  </si>
  <si>
    <t>Показатель 3.1.1. Количество проведенных творческих конкурсов, направленных на развитие профессионального мастерства сотрудников редакций СМИ</t>
  </si>
  <si>
    <t>Конкурс планируется провести в III-IV квартале 2015 года</t>
  </si>
  <si>
    <t>Муниципальная программа                                                                            "Развитие автомобильных дорог  общего пользования местного значения Губкинского городского округа на                     2014-2020 годы"</t>
  </si>
  <si>
    <t xml:space="preserve">Подпрограмма 1                                                                "Строительство (реконструкция)   подъездных  дорог                        с твердым покрытием  к населенным пунктам Губкинского городского округа  на  2014-2020  годы"                    </t>
  </si>
  <si>
    <t>Основное мероприятие                                                                  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</si>
  <si>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Подпрограмма 2                                                                                    "Капитальный ремонт автомобильных дорог общего пользования местного значения Губкинского городского округа на 2014-2020 годы"</t>
  </si>
  <si>
    <t xml:space="preserve">Основное мероприятие                                                            "Капитальный ремонт автомобильных дорог по населенным пунктам городского округа" </t>
  </si>
  <si>
    <t xml:space="preserve">Основное мероприятие                                                                  "Капитальный ремонт дорог в г. Губкине"               </t>
  </si>
  <si>
    <t>Подпрограмма 3                                                                  "Содержание улично-дорожной сети                           Губкинского городского округа на   2014-2020 годы"</t>
  </si>
  <si>
    <t xml:space="preserve">Основное мероприятие                                               "Содержание и ремонт автомобильных дорог общего пользования местного значения"               </t>
  </si>
  <si>
    <t>1.4.</t>
  </si>
  <si>
    <t>Подпрограмма 4                                                                                  "Благоустройство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годы"</t>
  </si>
  <si>
    <t>1.4.1.</t>
  </si>
  <si>
    <t xml:space="preserve">Основное мероприятие                                                                                   "Благоустройство дворовых территорий "               </t>
  </si>
  <si>
    <t>Показатель 1.                                  Протяженность построенных (реконструированных) подъездных дорог к сельским населенным пунктам</t>
  </si>
  <si>
    <t>Показатель 2.                                                        Протяженность капитально отремонтированных дорог по  населенным пунктам</t>
  </si>
  <si>
    <t>Показатель 3.                                                         Доля площади убираемой территории в общей площади, подлежащей уборке</t>
  </si>
  <si>
    <t>прогресси-рующий</t>
  </si>
  <si>
    <t>Показатель 5.                           Количество капитально отремонтированных дворовых территорий и проездов к дворовым территориям многоквартирных домов</t>
  </si>
  <si>
    <t>Достижение конечных показателей планируется в IV квартале 2015 года</t>
  </si>
  <si>
    <t xml:space="preserve">Подпрограмма 1 "Строительство (реконструкция) подъездных дорог с твердым покрытием к населенным пунктам Губкинского городского округа на 2014-2020 годы" </t>
  </si>
  <si>
    <t>Показатель 1.1.                                   Протяженность построенных (реконструированных) подъездных дорог к сельским населенным пунктам</t>
  </si>
  <si>
    <t>Основное мероприятие 1.1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</si>
  <si>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>Показатель 1.1.                                        Протяженность построенных (реконструированных) подъездных дорог к сельским населенным пунктам</t>
  </si>
  <si>
    <t xml:space="preserve">Подпрограмма 2 «Капитальный ремонт автомобильных дорог общего пользования местного значения Губкинского городского округа на 2014-2020 годы» </t>
  </si>
  <si>
    <t>Показатель 2.1.  Протяженность капитально отремонтированных дорог по  населенным пунктам</t>
  </si>
  <si>
    <t>Основное мероприятие 2.1.1.«Капитальный ремонт дорог по сельским населенным пунктам городского округа»</t>
  </si>
  <si>
    <t>Показатель 2.1.1.1. Протяженность капитально отремонтированных дорог по  населенным пунктам</t>
  </si>
  <si>
    <t>Основное мероприятие 2.1.2.«Капитальный ремонт дорог в г. Губкине»</t>
  </si>
  <si>
    <t>2.1.2.1.</t>
  </si>
  <si>
    <t>Показатель 2.1.2.1. Протяженность капитально отремонтированных дорог в                    г. Губкине</t>
  </si>
  <si>
    <t xml:space="preserve">Подпрограмма 3 «Содержание улично-дорожной сети Губкинского городского округа на  2014-2020 годы» </t>
  </si>
  <si>
    <t>Показатель 3.1.                          Доля площади убираемой территории в общей площади, подлежащей уборке</t>
  </si>
  <si>
    <t>3.2.</t>
  </si>
  <si>
    <t>Показатель 3.2.                                                             Доля механизированной уборки в общем объеме работ по содержа-нию улично-дорожной сети</t>
  </si>
  <si>
    <t>Основное мероприятие 3.1.1. "Содержание и ремонт автомобильных дорог общего пользования местного значения"</t>
  </si>
  <si>
    <t>Показатель 3.1.                                                                                  Доля площади убираемой территории в общей площади, подлежащей уборке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</si>
  <si>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 на 2014-2020 годы»</t>
  </si>
  <si>
    <t>4.1.</t>
  </si>
  <si>
    <t xml:space="preserve">Показатель 4.1.                        Количество капитально отремонтированных дворовых территорий и проездов к дворовым территориям многоквартирных домов                                     </t>
  </si>
  <si>
    <t>Основное мероприятие 4.1. «Благоустройство дворовых территорий»</t>
  </si>
  <si>
    <t xml:space="preserve">Показатель 4.1.1.1.                 Количество капитально отремонтированных дворовых территорий и проездов к дворовым территориям многоквартирных домов                                     </t>
  </si>
  <si>
    <t xml:space="preserve">Подпрограмма 1                                        "Развитие общественного </t>
  </si>
  <si>
    <t>Доля обязательств, взятых регионом по субсидированию первоначального взноса по выданным кредитам</t>
  </si>
  <si>
    <t>2.3.2. Выплата ежемесячного денежного вознаграждения за классное руководство.</t>
  </si>
  <si>
    <t>Доля педагогических работников, получающих вознаграждение за классное руководство, к общему числу педагогических работников, выполняющих функции классного руководителя</t>
  </si>
  <si>
    <t>подпрограммы 3 «Развитие дополнительного образования, поддержка талантливых и одаренных детей»</t>
  </si>
  <si>
    <t>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</t>
  </si>
  <si>
    <t>Охват детей, получающих дополнительное образование в детских школах искусств, подведомственных управлению культуры</t>
  </si>
  <si>
    <t>Сохранение контингента обучающихся в организации дополнительго образования</t>
  </si>
  <si>
    <t>Уровень выполнения показателей, доведенных муниципальных заданием</t>
  </si>
  <si>
    <t>3.1.2. Мероприятия.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</si>
  <si>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 участвующих в указанных конкурсах</t>
  </si>
  <si>
    <t>3.2.1. Мероприятия по выявлению, развитию и поддержке одаренных детей.</t>
  </si>
  <si>
    <t>Доля детей, включенных в систему выявления, развития одаренных детей, от общей численности обучающихся в общеобразовательных учреждениях</t>
  </si>
  <si>
    <t>Доля школьников, получивших выше 50%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</si>
  <si>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(организации) дополнительного образования</t>
  </si>
  <si>
    <t>подпрограммы 4 «Здоровое поколение»</t>
  </si>
  <si>
    <t>Количество совместных мероприятий, проведенных Центром диагностики и консультирования с педагогами образовательных учреждений</t>
  </si>
  <si>
    <t>4.1.1.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</si>
  <si>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Количество получателей услуги по диагностике и консультированию коррекционно-развивающего и  компенсирующего характера</t>
  </si>
  <si>
    <t>4.2.1. Мероприятия.</t>
  </si>
  <si>
    <t>Доля проведенных индивидуально-ориентированных и коррекционно-развивающих программ с детьми в общем объеме запланированных мероприятий</t>
  </si>
  <si>
    <t>подпрограммы 5 «Методическая поддержка педагогических работников образовательных учреждений»</t>
  </si>
  <si>
    <t>Количество проведенных методических мероприятий для руководителей и педагогов образовательных учреждений</t>
  </si>
  <si>
    <t>Удельный вес педагогических и руководящих работников, принявших участие в мероприятиях различного уровня</t>
  </si>
  <si>
    <t>Методическая поддержка педагогических и руководящих работников образовательных учреждений, количество получателей</t>
  </si>
  <si>
    <t>5.2.1. Профессиональная подготовка, переподготовка и повышение квалификации.</t>
  </si>
  <si>
    <t>Доля педагогических и руководящих работников, прошедших профессиональную подготовку, переподготовку и повышение квалификации, в общей численности педагогических и руководящих работников</t>
  </si>
  <si>
    <t>5.3.1. Мероприятия.</t>
  </si>
  <si>
    <t>Процент проведения мероприятий в целях развития творческого потенциала для педагогических работников образовательных учреждений в общем объеме запланированных мероприятий</t>
  </si>
  <si>
    <t>подпрограммы 6 «Обеспечение безопасного, качественного отдыха и оздоровления детей в летний период»</t>
  </si>
  <si>
    <t>Доля детей, охваченных отдыхом и оздоровлением, а также спотривно-досуговой деятельностью в МБОУ "СОК"Орленок", от общего количества школьников</t>
  </si>
  <si>
    <t>6.1.1. Субсидии на мероприятия по проведению оздоровительной кампании детей.</t>
  </si>
  <si>
    <t>Доля детей, находящихся в трудной жизненной ситуации, охваченных организованным отдыходом и оздоровлением, в общем количестве выявленных детей, находящихся в трудной жизненной ситуации</t>
  </si>
  <si>
    <t>6.1.2. Мероприятия по проведению оздоровительной кампании детей в лагерях труда и отдыха.</t>
  </si>
  <si>
    <t>Численность детей школьного возраста, оздоровленных на базе пришкольных лагерей, лагерей труда и отдыха</t>
  </si>
  <si>
    <t>6.1.3. Мероприятия по проведению оздоровительной кампании детей на базе загородных оздоровительных учреждений стационарного типа.</t>
  </si>
  <si>
    <t>Численность детей школьного возраста, оздорровленных на базе загородных оздоровительных учреждений стационарного типа</t>
  </si>
  <si>
    <t>6.2.1.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</si>
  <si>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Численность отдыхающих МБОУ "СОК"Орленок"</t>
  </si>
  <si>
    <t xml:space="preserve">подпрограммы 7 «Развитие муниципальной кадровой политики в органах самоуправления Губкинского округа» </t>
  </si>
  <si>
    <t xml:space="preserve">Доля муниципальных служащих, должностные обязанности которых содержат утвержденные показатели результативности </t>
  </si>
  <si>
    <t>Доля муниципальных служащих органов местного самоуправления городского округа, прошедших обучение, переподготовку, повышение квалификации (в % от общего количества муниципальных служащих)</t>
  </si>
  <si>
    <t>Доля муниципальных служащих органов местного самоуправления городского округа, прошедших повышение квалификации по проектному управлению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</si>
  <si>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</t>
  </si>
  <si>
    <t>подпрограммы 8 «Обеспечение реализации подпрограмм и основных мероприятий Программы в соответствии с установленными сроками и этапами»</t>
  </si>
  <si>
    <t>8.1.1. Обеспечение функций органов местного самоуправления.</t>
  </si>
  <si>
    <t>Доля проведенных контрольно-надзорных процедур от заявленных (запланированных)</t>
  </si>
  <si>
    <t>8.1.2. Организация бухгалтерского обслуживания учреждений.</t>
  </si>
  <si>
    <t>Процент обслуживания подведомственных образовательных учреждений (организаций) в рамках организации, ведения бухгалтерского учета в общем количестве подведомтсвенных образовательных учреждений</t>
  </si>
  <si>
    <t>8.1.3. Организация материально-технического снабжения подведомственных учреждений (организаций).</t>
  </si>
  <si>
    <t>Процент обслуживания подведомственных образовательных учреждений (организаций) в рамках организации материально-технического снабжения, в общем количестве подведомтсвенных образовательных учреждений</t>
  </si>
  <si>
    <t>8.2.1. Меры социальной поддержки педагогических работников муниципальных образовательных учреждений (организаций), проживающих и работающих в сельских населенных пунктах, рабочих поселках (поселках городского типа).</t>
  </si>
  <si>
    <t>Доля педагогических работников, пользующихся социальной льготой на бесплатную жилую площадь с отоплением и освещением, от общего количества педагогических работников, претендующих на указанное право</t>
  </si>
  <si>
    <t>8.2.2. Предоставление мер социальной поддержки педагогическим работникам муниципальных образовательных учреждений (организаций), проживающих и работающих в сельских населенных пунктах, рабочих поселках (поселках городского типа) на территории Белгородской области.</t>
  </si>
  <si>
    <t>В течение учебного года не осуществляется прием детей в ДОУ, тем самым , увеличивается количество детей, находящихся в очереди на получение места в ДОУ</t>
  </si>
  <si>
    <t>Данные взяты за один квартал, нарастающим годовым итогом показатель должен быть достигнут</t>
  </si>
  <si>
    <t>Достижение некоторых показателей запланировано в течение года</t>
  </si>
  <si>
    <t>Плановое значение показателя ошибочно не было уточнено, оно составляет 5,4 и фактическое отклонение составила 292,6 %, см. показатель выше. В течение учебного года не осуществляется прием детей в ДОУ, тем самым , увеличивается количество детей, находящихся в очереди на получение места в ДОУ</t>
  </si>
  <si>
    <t>В 1 квартале 2015 г. школьники показали высокие результаты в олимпиадных работах</t>
  </si>
  <si>
    <t>Количество обратившихся за помощью превысило запланированные показатели</t>
  </si>
  <si>
    <t>За 1 квартал профессиональную подготовку прошла лишь часть педагогов, нарастающим годовым итогом показатель должен быть достигнут</t>
  </si>
  <si>
    <t>В 1 квартале 2015 г. проведено 40 мероприятий из запланированных на год 165</t>
  </si>
  <si>
    <t xml:space="preserve">За 1 квартал 2015 г. прошел один каникулярный период, в течение года показатель должен быть </t>
  </si>
  <si>
    <t>Выполнение данного показателя запланировано на летний период</t>
  </si>
  <si>
    <t>Отклонение связано с тем, что количество детей взято за один квартал</t>
  </si>
  <si>
    <t>Достижение данного показателя запланировано на более поздний период 2015 г.</t>
  </si>
  <si>
    <t>Отклонение связано с тем, что учтены контрольно-надзорные процедуры одного квартала, к концу года показатель должен быть достигнут</t>
  </si>
  <si>
    <t>14.</t>
  </si>
  <si>
    <t>Муниципальная программа «Устойчивое развитие сельских населенных пунктов Губкинского городского округа на 2014-2020 годы»</t>
  </si>
  <si>
    <t>Уровень удовлетворенности граждан, проживающих в сельских местности, условиями жизнедеятельности</t>
  </si>
  <si>
    <t>Основное мероприятие 1.1. 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федерального бюджета в части улучшения жилищных условий молодых семей, специалистов и граждан, проживающих в сельской местности)</t>
  </si>
  <si>
    <t xml:space="preserve">Количество граждан, проживающих в сельской местности, улучшивших жилищные условия </t>
  </si>
  <si>
    <t>семей</t>
  </si>
  <si>
    <t>Количество молодых семей и молодых специалистов, работающих в сельской местности, проживающих или изъявивших желание проживать в сельской местности, улучшивших жилищные условия</t>
  </si>
  <si>
    <t>шт.</t>
  </si>
  <si>
    <t>Основное мероприятие 5.1.4.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</si>
  <si>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>Основное мероприятие 5.1.5. «Проектирование и строительство инженерных сетей в микрорайонах ИЖС, благоустройство кладбищ»</t>
  </si>
  <si>
    <t>Подпрограмма 6 «Обеспечение реализации муниципальной Программы «Обеспечение доступным и ком-фортным жильем и коммунальными услугами жителей Губкинского городского округа на 2014-2016 годы»</t>
  </si>
  <si>
    <t>Основное мероприятие 1.2. Реализация мероприятий федеральной целевой программы «Устойчивое развитие сельских территорий на 2014-2017 годы и на период до 2020 года» (за счет субсидий из областного бюджета в части улучшения жилищных условий молодых семей, специалистов и граждан, проживающих в сельской местности)</t>
  </si>
  <si>
    <t>Основное мероприятие 2.1. Проведение капитального ремонта общеобразовательных учреждений в сельской местности</t>
  </si>
  <si>
    <t>Доля обучающихся в общеобразовательных учреждениях сельской местности, требующих капитального ремонта</t>
  </si>
  <si>
    <t>Основное мероприятие 2.2. Развитие сети фельдшерско-акушерских пунктов и (или) офисов врача общей практики</t>
  </si>
  <si>
    <t>Удовлетворенность сельского населения оказываемыми медицинскими услугами</t>
  </si>
  <si>
    <t>Основное мероприятие 2.3. Развитие сети плоскостных спортивных сооружений</t>
  </si>
  <si>
    <t>Прирост сельского населения, обеспеченного плоскостными спортивными сооружениями</t>
  </si>
  <si>
    <t>чел</t>
  </si>
  <si>
    <t>Основное мероприятие 2.4. Развитие сети учреждений культурно-досугового типа</t>
  </si>
  <si>
    <t>Прирост количества культурно-массовых мероприятий</t>
  </si>
  <si>
    <t>Основное мероприятие 2.5. Реализация мероприятий федеральной целевой программы "Устойчивое развитие сельских территорий на 2014-017 годы и на период до 2020 года" (за счет субсидии из федерального бюджета в части строительства сетей водоснабжения)</t>
  </si>
  <si>
    <t>Уровень обеспеченности сельского населения питьевой водой</t>
  </si>
  <si>
    <t>Основное мероприятие 2.6. Софинансирование капитальных вложений (строительства, реконструкции) в объекты муниципальной собственности</t>
  </si>
  <si>
    <t>Основное мероприятие 2.7. Проектирование и строительство инженерных сетей</t>
  </si>
  <si>
    <t>Основное мероприятие 2.8. Реализация проекта комплексного обустройства площадки под компактную жилищную застройку в сельской местности</t>
  </si>
  <si>
    <t>Количество созданных рабочих мест на селе</t>
  </si>
  <si>
    <t>мест</t>
  </si>
  <si>
    <t>Основное мероприятие 3.1. Грантовая поддержка местных инициатив граждан, проживающих в сельской местности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</si>
  <si>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</si>
  <si>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Государственные внебюджетные фонды</t>
  </si>
  <si>
    <t>Подпрограмма 1. Обеспечение реали-зации программы государственных гарантий бесплатного оказания жителям медицинской помощи на 2014-2020 годы</t>
  </si>
  <si>
    <t>Подпрограмма 2. Кадровое обеспечение  муниципального здравоохранения на 2014-2020 годы</t>
  </si>
  <si>
    <t>Подпрограмма 3. Обеспечение реализации муниципальной программы «Развитие здравоохранения Губкинского городского округа на 2014-2020 годы</t>
  </si>
  <si>
    <t>Удовлетворенность населения городского округа безопасностью жизни</t>
  </si>
  <si>
    <t>Уровень преступности (на 100 тысяч населения)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</si>
  <si>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</si>
  <si>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</si>
  <si>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</si>
  <si>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</si>
  <si>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Подпрограмма 1</t>
  </si>
  <si>
    <t>Уровень преступности  на 100 тысяч населения, ед.</t>
  </si>
  <si>
    <t>Количество дорожно-транспортных происшествий на 100 тысяч населения, ед.</t>
  </si>
  <si>
    <t>Социальный риск (число погибших в ДТП) на 100 тысяч населения, ед.</t>
  </si>
  <si>
    <t>Основное мероприятие 1.1.«Мероприятия по профилактике правонарушений и преступлений»</t>
  </si>
  <si>
    <t>Количество созданных народных дружин по охране общественного порядка</t>
  </si>
  <si>
    <t>Доля молодежи, охваченной мероприятиями по профилактике правонарушений и преступлений в возрасте  от 16 до 24 лет</t>
  </si>
  <si>
    <t xml:space="preserve">Обеспечение бесперебойной  работы камер видеонаблюдения и кнопок экстренной связи  «Гражданин полиция», </t>
  </si>
  <si>
    <t xml:space="preserve">Основное мероприятие 1.2 «Мероприятия по обеспечению безопасности дорожного движения»  </t>
  </si>
  <si>
    <t>Доля учащихся, охваченных мероприятиями по обеспечению безопасности дорожного движения, в возрасте от 6 до 17 лет</t>
  </si>
  <si>
    <t>Количество дорожно-транспортных происшествий</t>
  </si>
  <si>
    <t>Основное мероприятие 1.3.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</si>
  <si>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Уровень выполнения параметров доведенного муниципального задания</t>
  </si>
  <si>
    <t>Основное мероприятие 1.4.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</si>
  <si>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Количество  граждан  в части льготного проезда к месту учебы и обратно обучающихся общеобразователь-ных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</si>
  <si>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Основное мероприятие 1.5.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</si>
  <si>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</si>
  <si>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Подпрограмма 2  «Профилактика  немедицинского потребления наркотических средств, психотропных веществ и их аналогов, противо-            действие их незаконному обороту на территории Губкинского городского округа на 2014-2020 годы»</t>
  </si>
  <si>
    <t>Общая заболеваемость наркоманией  и обращаемость лиц, употребляющих наркотики с вредными послед-ствиями (на 100 тыс. населения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</si>
  <si>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</si>
  <si>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Основное мероприятие  2.1.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</si>
  <si>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</si>
  <si>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Основное мероприятие 2.2. «Мероприятия, направленные на мотивацию к здоровому образу жизни»</t>
  </si>
  <si>
    <t xml:space="preserve">Доля молодежи, охваченной мероприятиями, направленными на мотивацию к здоровому образу жизни, 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</si>
  <si>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 на 2014-2020 годы» </t>
  </si>
  <si>
    <t>Доля преступлений, совершенных несовершеннолет-ними, в общем количестве совершенных преступлений</t>
  </si>
  <si>
    <t>Увеличение охвата несовер-шеннолетних, находящихся в трудной жизненной ситуации, организованными формами отдыха, оздоровления, досуга и занятости</t>
  </si>
  <si>
    <t>Основное мероприятие 3.1. «Мероприятия, направленные на создание условий для обучения, творческого развития, оздоровления, временной        занятости и трудоустройства несовершеннолетних и их правовое воспитание»</t>
  </si>
  <si>
    <t>Основное мероприятие 3.2. «Создание и организация деятельности территориальной комиссии по делам несовершеннолетних и защите их прав»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</si>
  <si>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</si>
  <si>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Основное мероприятие 3.3. «Мероприятия, направленные  на повышение эффективности работы системы профилактики безнадзорности и правонарушений»</t>
  </si>
  <si>
    <t xml:space="preserve">Удельный вес  подростков, снятых с профилактического учета по положительным основаниям,  </t>
  </si>
  <si>
    <t>Подпрограмма 4. «Мероприятия по гражданской обороне и чрезвычайным ситуациям  на территории Губкинского городского округа на 2014-2020 годы»</t>
  </si>
  <si>
    <t>Количество лиц, погибших в результате пожаров</t>
  </si>
  <si>
    <t>Эффективное исполнение запланированных мероприятий</t>
  </si>
  <si>
    <t>Основное мероприятие 4.1.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</si>
  <si>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Количество работников, работающих в области ГО и ЧС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</si>
  <si>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</si>
  <si>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</si>
  <si>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</si>
  <si>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>Муниципальная программа «Обеспечение безопасности жизнедеятельности населения Губкинского городского округа  на 2014-2020 годы»</t>
  </si>
  <si>
    <t>Подпрограмма 1. «Профилактика правонарушений и преступлений, обеспечение безопасности  дорожного движения на территории Губкинского городского округа на 2014-2020 годы»</t>
  </si>
  <si>
    <t xml:space="preserve">Основное мероприятие «Мероприятия по профилактике правонарушений и преступлений» </t>
  </si>
  <si>
    <t>Основное мероприятие «Мероприятия по обеспечению безо-пасности дорожного движения»</t>
  </si>
  <si>
    <t xml:space="preserve">Основное мероприятие «Обеспечение деятельности (оказание услуг) подведомственных учреждений (организаций), в том числе предоставление муниципальным  бюджетным и автономным учреждениям субсидий» </t>
  </si>
  <si>
    <t xml:space="preserve">Основное мероприятие «Предоставление права льготного проезда к месту учебы и обратно обучающимся  общеобразовательных организаций, в том числе интернатов, студентам и аспирантам профессиональных образовательных организаций и организаций высшего образования» 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</si>
  <si>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 на 2014 - 2020 годы»</t>
  </si>
  <si>
    <t>Основное мероприятие «Мероприятия по антинаркотической пропаганде и антинаркотическому просвещению»</t>
  </si>
  <si>
    <t xml:space="preserve">Основное мероприятие «Мероприятия, направленные на мотивацию к здоровому образу жизни» </t>
  </si>
  <si>
    <t>Подпрограмма 3. «Профилактика безнадзорности и правонарушений несовершеннолетних  и защита их прав на территории Губкинского городского округа на 2014-2020 годы»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</si>
  <si>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</si>
  <si>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«Создание и организация деятельности территориальных комиссий по делам несовершеннолетних и защите их прав"</t>
  </si>
  <si>
    <t xml:space="preserve">Основное мероприятие «Мероприятия, направленные на повышение эффективности работы системы профилактики безнадзорности и правонарушений» 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</si>
  <si>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</si>
  <si>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Основное мероприятие«Поддержание в готовности сил и средств добровольной пожарной охраны, обеспечение первичных мер пожарной безопасности»</t>
  </si>
  <si>
    <t xml:space="preserve">Показатель 1.
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
</t>
  </si>
  <si>
    <t>прогрес-сивный</t>
  </si>
  <si>
    <t>Показатель 2.
Количество социальных услуг, оказанных муниципальными бюджетными учреждениями социального обслуживания населения</t>
  </si>
  <si>
    <t xml:space="preserve"> тыс.ед.</t>
  </si>
  <si>
    <t>не достаточно высокий результат выполнения из-за перехода с 01.01.2015г. на 3-х уравневую сис-му обслуживания, согл. 442ФЗ</t>
  </si>
  <si>
    <t xml:space="preserve">Показатель 3.
Соотношение  средней заработной платы социальных работников социальных и средней заработной платы в Белгородской области
</t>
  </si>
  <si>
    <t>за счет удорожания тарифов на платн. усл. было получено и направлено большее кол-во средств на повышение з/пл.соц.раб.</t>
  </si>
  <si>
    <t xml:space="preserve">Показатель 4.
Доля детей-сирот, детей, оставшихся без попечения родителей, в общей численности детей в возрасте
0-17 лет
</t>
  </si>
  <si>
    <t>регрес-сивный</t>
  </si>
  <si>
    <t>Показатель 5.
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</si>
  <si>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Показатель 6.
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категории</t>
  </si>
  <si>
    <t>исполнение предусматривается в последующих периодах 2015 г., по мере проведеия мероприятий</t>
  </si>
  <si>
    <t>Показатель 7.
Количество зданий и сооружений, объектов инженерной инфраструктуры, оборудованных с учетом потребностей инвалидов</t>
  </si>
  <si>
    <t xml:space="preserve"> ед.</t>
  </si>
  <si>
    <t xml:space="preserve">Основное мероприятие 1.4.1. "Осуществление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состояния" </t>
  </si>
  <si>
    <t>1.1.5.</t>
  </si>
  <si>
    <t>Основное мероприятие 1.5.1. "Государственная регистрация актов гражданского состояния"</t>
  </si>
  <si>
    <t>1.1.6.</t>
  </si>
  <si>
    <t>Основное мероприятие 1.6.1. "Создание и организация деятельности территориальных комиссий по делам несовершеннолетних и защите их прав "</t>
  </si>
  <si>
    <t>Основное мероприятие 2.1.1."Мероприятия, направленные на формирование земельных участков и их рыночной оценки"</t>
  </si>
  <si>
    <t>Основное мероприятие 2.2.1. "Мероприятия в рамках подпрограммы "Развитие земельных отношений в Губкинском городском округе на 2014 - 2020 годы"</t>
  </si>
  <si>
    <t>Основное мероприятие 3.1.1. "Обеспечение функций органов местного самоуправления в сфере развития имущественно-земельных отношений на территории Губкинского городского округа"</t>
  </si>
  <si>
    <t>Основное мероприятие 3.2.1."Обеспечение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</si>
  <si>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3.2.2."Укрепление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</si>
  <si>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Муниципальная программа: «Развитие имущественно-земельных отношений в Губкинском городском округе на 2014 - 2020 годы»</t>
  </si>
  <si>
    <t>Уровень показателя годовой</t>
  </si>
  <si>
    <t>Показатель 7.</t>
  </si>
  <si>
    <t>Достижение  предусмотренных Программой, подпрограммами значений целевых показателей (индикаторов) в установлен-ные сроки</t>
  </si>
  <si>
    <t>Подпрограмма 1: «Развитие имущественных отношений в Губкинском городском округе на 2014-2020 годы»</t>
  </si>
  <si>
    <t>Ремонт объектов муниципальной собственности</t>
  </si>
  <si>
    <t>Реализация мероприятия на 2015 год не предусмотрена</t>
  </si>
  <si>
    <t>Приобретение объектов недвижимости в муниципальную собственность</t>
  </si>
  <si>
    <t>Показатель 1.1.1.7.</t>
  </si>
  <si>
    <t>Основное мероприятие 1.2.1.«Обеспечение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</si>
  <si>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</si>
  <si>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 xml:space="preserve">Проведение закупки на оказание услуг по изготовлению межевых планов земельных участков </t>
  </si>
  <si>
    <t>Торги по определению Исполнителя объявлены во 2 квартале 2015 г.</t>
  </si>
  <si>
    <t xml:space="preserve">Проведение закупки на оказание услуг по оценке рыночной стоимости земельных участков </t>
  </si>
  <si>
    <t>Показатель 2.1.2.1</t>
  </si>
  <si>
    <t>Приобретение векторных цифровых топографических карт в масштабе М 1:10 000 Губкинского района</t>
  </si>
  <si>
    <t>Показатель  3.1.1.4.</t>
  </si>
  <si>
    <t>Уровень выполнения показателей муниципальной программы</t>
  </si>
  <si>
    <t>Показатель  3.1.1.5.</t>
  </si>
  <si>
    <t>13</t>
  </si>
  <si>
    <t xml:space="preserve"> Конечные показателиПоказатель 1.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</si>
  <si>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</si>
  <si>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</si>
  <si>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В настоящее время объявлен открытый конкурс на выполнение работ по капитальному ремонту многоквартирных домов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</si>
  <si>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</si>
  <si>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Заключены муниципальные контракты на долевое участие в строительстве МКД. Срок передачи жилых помещений (квартир) до 15 декабря 2015 года.</t>
  </si>
  <si>
    <t>Потребление топливно-энергетических ресурсов муниципальными учреждениям</t>
  </si>
  <si>
    <t>тыс.т.у.т</t>
  </si>
  <si>
    <t>Показатели рассчитываются на основании отчета об объемах потребления топливно-энергетических ресурсов организациями, финансируемыми за счет средств бюджета Губкинского городского округа. Срок сдачи отчета – 25 число месяца следующего за отчетным кварталом.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</si>
  <si>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</si>
  <si>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</si>
  <si>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 xml:space="preserve">Сезонный вид работ. </t>
  </si>
  <si>
    <t>Протяженность построенных инженерных сетей в микрорайонах индивидуального жилищного строительства</t>
  </si>
  <si>
    <t> прогрессирующий </t>
  </si>
  <si>
    <t>км</t>
  </si>
  <si>
    <t>Подпрограмма «Подготовка проектов планировки территорий Губкинского городского округа»</t>
  </si>
  <si>
    <t>Доля выполненных проектов планировки территорий в общем необходимом количестве</t>
  </si>
  <si>
    <t>По условиям заключенного договора срок окончания работ 02.04.2015г.</t>
  </si>
  <si>
    <t>Основное мероприятие 1.1.1. 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</si>
  <si>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</si>
  <si>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</si>
  <si>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</si>
  <si>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</si>
  <si>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Основное мероприятие 2.1.1.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</si>
  <si>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</si>
  <si>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</si>
  <si>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</si>
  <si>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кв.м</t>
  </si>
  <si>
    <t>Подпрограмма 3 «Переселение граждан из аварийного жилищного фонда»</t>
  </si>
  <si>
    <t>Основное мероприятие 3.1.1. «Обеспечение мероприятий по переселению граждан из аварийного жилищного фонда за счет средств бюджета»</t>
  </si>
  <si>
    <t>Основное мероприятие 3.1.2.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</si>
  <si>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4.1.1.</t>
  </si>
  <si>
    <t>Число граждан, переселенных из жилых помещений в признанных аварийными многоквартирных домах</t>
  </si>
  <si>
    <t>чел.</t>
  </si>
  <si>
    <t>Количество признанных аварийными многоквартирных домов полностью расселенных</t>
  </si>
  <si>
    <t>Заключены муниципальные контракты на долевое участие в строительстве МКД. Срок передачи жилых помещений (квартир) до 15 декабря 2015 года</t>
  </si>
  <si>
    <t>Общая площадь жилых помещений, расселенных</t>
  </si>
  <si>
    <t>Общее число жилых помещений, расселенных</t>
  </si>
  <si>
    <t>ед.</t>
  </si>
  <si>
    <t>Основное мероприятие 3.1.3. «Капитальный ремонт и ремонт дворовых территорий»</t>
  </si>
  <si>
    <t>Асфальтобетонное покрытие внутри дворовых территорий</t>
  </si>
  <si>
    <t>регрессирующий</t>
  </si>
  <si>
    <t>тыс. кв.м</t>
  </si>
  <si>
    <t>Основное мероприятие 3.1.4. «Мероприятия»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</si>
  <si>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</si>
  <si>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</si>
  <si>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Основное мероприятие 3.1.5. «Проектирование и строительство инженерных сетей»</t>
  </si>
  <si>
    <t>Протяженность построенных сетей канализации</t>
  </si>
  <si>
    <t>Подпрограмма 4 «Энергосбережение и повышение энергетической эффективности бюджетной сферы Губкинского городского округа на 2014-2020 годы»</t>
  </si>
  <si>
    <t>Потребление топливно-энергетических ресурсов муниципальными учреждениями</t>
  </si>
  <si>
    <t>Основное мероприятие 4.1.1. «Мероприятия по энергосбережению и повышению энергетической эффективности в бюджетной сфере»</t>
  </si>
  <si>
    <t>5.1.1.</t>
  </si>
  <si>
    <t>Удельный расход тепловой энергии муниципальными учреждениями (в расчете на 1 кв. метр общей площади)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</si>
  <si>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</si>
  <si>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Удельный расход холодной воды на снабжение муниципальных учреждений (в расчете на 1 человека)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</si>
  <si>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</si>
  <si>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</si>
  <si>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Гкал/кв.м</t>
  </si>
  <si>
    <t>кВтч/кв.м</t>
  </si>
  <si>
    <t>куб.м/чел.</t>
  </si>
  <si>
    <t>Показатели рассчитываются на основании отчета об объемах потребления топливно-энергетических ресурсов организациями, финансируемыми за счет средств бюджета Губкинского городского округа. Срок сдачи отчета – 25 число месяца следующего за отчетным квартал</t>
  </si>
  <si>
    <t>Основное мероприятие 4.1.2. «Профессиональная подготовка, переподготовка и повышение квалификации»</t>
  </si>
  <si>
    <t>5.1.2.</t>
  </si>
  <si>
    <t xml:space="preserve">Количество лиц, обученных методам энергосбережения, </t>
  </si>
  <si>
    <t>В 1 квартале обучение не проводилось. Показатель годовой.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</si>
  <si>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</si>
  <si>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</si>
  <si>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Сезонный вид работ.</t>
  </si>
  <si>
    <t>Основное мероприятие 5.1.1. «Мероприятия по благоустройству городского округа»</t>
  </si>
  <si>
    <t>6.1.1.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</si>
  <si>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</si>
  <si>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</si>
  <si>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</si>
  <si>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</si>
  <si>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Общая площадь благоустроенных территорий</t>
  </si>
  <si>
    <t>тыс.кв.м</t>
  </si>
  <si>
    <t>Основное мероприятие 5.1.2. «Озеленение и ландшафтное обустройство территории Губкинского городского округа»</t>
  </si>
  <si>
    <t>6.1.2.</t>
  </si>
  <si>
    <t>Общая площадь благоустроенных озелененных территорий</t>
  </si>
  <si>
    <t>Основное мероприятие 5.1.3. «Мониторинг окружающей среды»</t>
  </si>
  <si>
    <t>6.1.3.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</si>
  <si>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</si>
  <si>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6.1.4.</t>
  </si>
  <si>
    <t>Доля компенсационных расходов на предоставление государственных гарантий от фактически предоставленных услуг</t>
  </si>
  <si>
    <t>6.1.5.</t>
  </si>
  <si>
    <t>Строительство станций обезжелезивания</t>
  </si>
  <si>
    <t>7.1.1.</t>
  </si>
  <si>
    <t>7.1.2.</t>
  </si>
  <si>
    <t>Показатель 1. Доля газетных площадей с информацией о деятельности органов местного самоуправления в общем объеме тиража</t>
  </si>
  <si>
    <t>данный показатель будет исполнен в IV квартале 2015 года</t>
  </si>
  <si>
    <t>Показатель 1.1.22.1.
Количество малоимущих граждан и граждан, оказавшихся в тяжелой жизненной ситуации, получивших услуги на выплату пособий</t>
  </si>
  <si>
    <t>Основное  мероприятие  1.1.23. Выплата  пособий при рождении ребенка  гражданам, не подлежащим обязательному социальному страхованию на случай временной нетрудоспособ-ности и в связи с материнством</t>
  </si>
  <si>
    <t>Показатель 1.1.23.1.
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</si>
  <si>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 мероприятие  1.1.24.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нетрудоспособ-ности и в связи с материнством</t>
  </si>
  <si>
    <t xml:space="preserve">Показатель 1.1.24.1.
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лет, </t>
  </si>
  <si>
    <t>Основное  мероприятие  1.1.25.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</si>
  <si>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Показатель 1.1.25.1.
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</si>
  <si>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Основное  мероприятие  1.1.26. Выплата ежемесячных пособий гражданам, имеющим детей</t>
  </si>
  <si>
    <t xml:space="preserve">Показатель 1.1.26.1.
Количество граждан, имеющих детей, получивших меры социальной поддержки по выплате ежемесячного пособия, </t>
  </si>
  <si>
    <t>Основное  мероприятия  1.1.27.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</t>
  </si>
  <si>
    <t>Показатель 1.1.27.1.
Количество реализованных проездных билетов на территории Губкинского городского округа</t>
  </si>
  <si>
    <t xml:space="preserve">штук
</t>
  </si>
  <si>
    <t>Основное  мероприятие  1.1.28. 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</t>
  </si>
  <si>
    <t>Показатель 1.1.28.1.
Количество реализованных проездных билетов на территории Губкинского городского округа</t>
  </si>
  <si>
    <t>Мероприятие  1.1.28.1. Предоставление права приобретения единого социального проездного билета с разовыми социальными проездными талонами</t>
  </si>
  <si>
    <t xml:space="preserve">Показатель 1.1.28.1.1.
Количество реализованных проездных билетов на территории Губкинского городского округа,  </t>
  </si>
  <si>
    <t xml:space="preserve">Показатель 1.1.28.1.2.
Количество пригородных маршрутов с небольшой интенсивностью пассажиропотока </t>
  </si>
  <si>
    <t xml:space="preserve">маршрутов
</t>
  </si>
  <si>
    <t>Показатель 1.1.28.1.3.
Количество реализованных проездных билетов  с разовыми социальными проездными талонами за десять процентов стоимости определенным категориям граждан</t>
  </si>
  <si>
    <t>Мероприятие  1.1.28.2. Предоставление бесплатного проезда на городских  и пригородных маршрутах членам  народной дружины по предоставлению разовых проездных талонов для членов добровольной народной дружины</t>
  </si>
  <si>
    <t>Показатель 1.1.28.2.1.
Количество членов  народной дружины, получающих разовые проездные талоны</t>
  </si>
  <si>
    <t xml:space="preserve">Основное  мероприятие  1.1.29.  Выплата пенсии за выслугу лет лицам, замещавшим  муниципальные должности и должности муниципальной службы </t>
  </si>
  <si>
    <t>Показатель 1.1.29.1.
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</si>
  <si>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 xml:space="preserve">Основное  мероприятие  1.1.30. Предоставление ежемесячного пособия Почетным гражданам города Губкина и Губкинского района </t>
  </si>
  <si>
    <t>Показатель 1.1.30.1.
Количество граждан, получивших услуги по выплате ежемесячного пособия Почетным гражданам города Губкина и Губкинского района</t>
  </si>
  <si>
    <t>Основное  мероприятие  1.1.31. Мероприятия по социальной поддержке некоторых категорий граждан</t>
  </si>
  <si>
    <t>Показатель 1.1.31.1.
Доля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 Белгородской области, Губкинского городского округа</t>
  </si>
  <si>
    <t xml:space="preserve"> %
</t>
  </si>
  <si>
    <t>Мероприятие  1.1.31.1. Организация вручения персональных поздравлений Президента РФ ветеранам Великой Отечественной войны</t>
  </si>
  <si>
    <t>Показатель 1.1.31.1.1.
Количество ветеранов Великой Отечественной войны, которым вручены персональные поздравления Президента РФ,</t>
  </si>
  <si>
    <t>Мероприятие  1.1.31.2. Организация  мероприятий  по подготовке и проведению празднования 70-летия Победы в Великой Отечественной войне 1941-1945 гг.</t>
  </si>
  <si>
    <t xml:space="preserve">Показатель 1.1.31.2.1.
Количество ветеранов Великой Отечественной войны,  принявших участие в мероприятиях по проведению празднования 70-летия Победы в Великой Отечественной войне 1941-1945 гг., </t>
  </si>
  <si>
    <t>Мероприятие  1.1.31.3. Организация мероприятий по проведению Дня памяти погибших в радиационных авариях и катастрофах</t>
  </si>
  <si>
    <t>Показатель 1.1.31.3.1.
Количество граждан, пострадавших в результате радиационных катастроф, принявших участие в мероприятиях</t>
  </si>
  <si>
    <t>Мероприятие  1.1.31.4. Организация мероприятий по социальной поддержке инвалидов и ветеранов боевых действий, а также семей военнослужащих (сотрудников), погибших в локальных военных конфликтах</t>
  </si>
  <si>
    <t>Показатель 1.1.31.4.1.
Количество инвалидов и ветеранов боевых действий, а также семей военнослужащих (сотрудников), погибших в локальных военных конфликтах, получивших социальную поддержку, принявших участие в мероприятиях,</t>
  </si>
  <si>
    <t>Основное мероприятие 1.1.32 Осуществление переданных полномочий по предоставлению отдельных мер социальной поддержки граждан, подвергшихся радиации</t>
  </si>
  <si>
    <t>Показатель 1.1.32. 
Количество граждан, подвергшихся радиации, получивших пособия и компенсации,</t>
  </si>
  <si>
    <t xml:space="preserve">Основное мероприятие 1.1.33. 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
</t>
  </si>
  <si>
    <t>Показатель 1.1.33.
Количество семей, родивших третьего и последующих детей, получивших материнский (семейный) капитал,</t>
  </si>
  <si>
    <t xml:space="preserve"> семей
</t>
  </si>
  <si>
    <t>Основное мероприятие 1.1.34. 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</si>
  <si>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 xml:space="preserve">Показатель 1.1.34
Количество граждан Украины, имеющих статус беженца или получивших временное убежище на территории Российской Федерации и проживающих в жилых помещениях граждан Российской Федерации,  которым оказана адресная финансовая  помощь, </t>
  </si>
  <si>
    <t>Основное мероприятие 1.1.35. 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</si>
  <si>
    <t>Показатель 1.1.35
Количество неработающих пенсионеров, которым оказана адресная социальная помощь на газификацию домовладений,</t>
  </si>
  <si>
    <t>Подпрограмма 2 «Социальное обслуживание населения»</t>
  </si>
  <si>
    <t xml:space="preserve">Показатель 2.1
 Количество  социальных услуг, оказанных муниципальными бюджетными учреждениями социального обслуживания населения </t>
  </si>
  <si>
    <t xml:space="preserve">тыс. ед. 
</t>
  </si>
  <si>
    <t>Показатель 2.2.
Соотношение  средней заработной платы социальных работников и средней заработной платы в Белгородской области</t>
  </si>
  <si>
    <t>Задача 2.1. Повышение эффективности деятельности учреждений социального обслуживания на основе соблюдения стандартов и нормативов социальных услуг</t>
  </si>
  <si>
    <t>Основное мероприятие 2.1.1. Осуществление полномочий по обеспечению права граждан на социальное обслуживание</t>
  </si>
  <si>
    <t xml:space="preserve">Показатель 2.1.1.1. Количество социальных услуг, оказанных муниципальными бюджетными учреждениями социального обслуживания населения </t>
  </si>
  <si>
    <t>Показатель 2.1.1.2.
Уровень выполнения параметров доведенных муниципальных заданий</t>
  </si>
  <si>
    <t>Показатель 2.1.1.3. Соотношение  средней заработной платы социальных работников и средней заработной платы в Белгородской области,</t>
  </si>
  <si>
    <t>Подпрограмма 3 «Социальная поддержка семьи и детей»</t>
  </si>
  <si>
    <t>Показатель 3.1. Доля детей-сирот, детей, оставшихся без попечения родителей, в общей численности детей в возрасте 0-17 лет</t>
  </si>
  <si>
    <t xml:space="preserve">Показатель 3.2.  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</si>
  <si>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Показатель 3.3. Доля  многодетных семей, семей, воспитывающих детей-инвалидов, охваченных социально-культурными
мероприятиями, в общем количестве семей данных категорий</t>
  </si>
  <si>
    <t>Задача 3.1.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</si>
  <si>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t>Основное мероприятие 3.1.1. 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</si>
  <si>
    <t xml:space="preserve">Показатель 3.1.1.1.
 Доля детей-сирот, детей, оставшихся без попечения родителей, в общей численности детей в возрасте
0-17 лет
</t>
  </si>
  <si>
    <t xml:space="preserve">Показатель 3.1.1.2.
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</si>
  <si>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 xml:space="preserve">Мероприятие  3.1.1.1. Выплата единовременного пособия при всех формах устройства детей, лишенных родительского попечения, в семью </t>
  </si>
  <si>
    <t>Показатель 3.1.1.1.1.
Количество граждан, получающих меры социальной поддержки по выплате единовременного пособия при всех формах устройства детей, лишенных родительского попечения, в семью</t>
  </si>
  <si>
    <t xml:space="preserve"> чел.</t>
  </si>
  <si>
    <t xml:space="preserve">Мероприятие 3.1.1.2. Осуществление мер по социальной защите граждан, являющихся усыновителями  </t>
  </si>
  <si>
    <t>Показатель 3.1.1.2.1.
Количество граждан, являющихся усыновителями, получивших меры социальной поддержки,</t>
  </si>
  <si>
    <t xml:space="preserve">Мероприятие 3.1.1.3. Содержание ребенка в семье опекуна и приемной семье, а также вознаграждение, причитающееся приемному родителю   </t>
  </si>
  <si>
    <t>питания на территории Губкинского городского округа на 2014-2020 годы"</t>
  </si>
  <si>
    <t xml:space="preserve">Основное мероприятие 1.1. "Профессиональная подготовка, </t>
  </si>
  <si>
    <t>переподготовка и повышение квалификации"</t>
  </si>
  <si>
    <t>Основное мероприятие 1.2. "Мероприятия, направленные на повышение уровня профессионального мастерства"</t>
  </si>
  <si>
    <t xml:space="preserve">Подпрограмма 2                                       "Развитие торговли </t>
  </si>
  <si>
    <t xml:space="preserve">на территории Губкинского </t>
  </si>
  <si>
    <t xml:space="preserve">городского округа </t>
  </si>
  <si>
    <t xml:space="preserve">Мероприятие 3.1.1.4. Социальная поддержка детей - сирот и детей, оставшихся без попечения родителей, в части оплаты за  содержание  жилых помещений, закрепленных за детьми - сиротами,  и капитальный ремонт </t>
  </si>
  <si>
    <t>Показатель 3.1.1.4.1.
Количество детей-сирот и детей, оставшихся без попечения родителей, получающих меры социальной поддержки в части оплаты за содержание жилых помещений, закрепленных за детьми-сиротами, и капитальный ремонт</t>
  </si>
  <si>
    <t>Задача 3.2. Обеспечение выплаты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</si>
  <si>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Основное мероприятие 3.2.1.  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</t>
  </si>
  <si>
    <t>Показатель 3.2.1.1.
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</si>
  <si>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Задача 3.3. Организация и проведение социально-культурных мероприятий для многодетных семей и семей, воспитывающих детей-инвалидов</t>
  </si>
  <si>
    <t>Основное мероприятие 3.3.1. Организация и проведение социально-культурных мероприятий для многодетных семей и семей, воспитывающих детей-инвалидов</t>
  </si>
  <si>
    <t>Показатель 3.3.1.1.  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</si>
  <si>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Мероприятие  3.3.1.1. Организация и проведение  акции  «Крепка семья-крепка Россия»</t>
  </si>
  <si>
    <t xml:space="preserve">Показатель 3.3.1.1.1. Количество семей, принявших участие в акции «Крепка семья – крепка Россия», в качестве участников,  </t>
  </si>
  <si>
    <t>участников/ зрителей,  (семей)</t>
  </si>
  <si>
    <t>5/62</t>
  </si>
  <si>
    <t>0</t>
  </si>
  <si>
    <t xml:space="preserve">Мероприятие  3.3.1.2. Выплата денежной премии матерям, награжденным  медалью  «За материнские заслуги»
(в соответствии с Положением о медали «За материнские заслуги», утвержденным решением Губкинского территориального Совета депутатов
от 29.06.2007 г.
№ 2)
</t>
  </si>
  <si>
    <t>Показатель 3.3.1.2.1.
Количество женщин, получивших денежную премию при награждении медалью «За материнские заслуги»</t>
  </si>
  <si>
    <t>премия выдается ко Дню города , исполнение предусматривается в 3кв.</t>
  </si>
  <si>
    <t>Мероприятие  3.3.1.3. Участие в проведении мероприятий, посвященных Дню матери</t>
  </si>
  <si>
    <t>Показатель 3.3.1.3.1. 
Количество семей, принявших участие в проведении  мероприятий, посвященных Дню матери</t>
  </si>
  <si>
    <t>исполнение в 4кв., т.к. День матери в ноябре</t>
  </si>
  <si>
    <t>Мероприятие  3.3.1.4. Участие в проведении мероприятий, посвященных Дню семьи</t>
  </si>
  <si>
    <t>Показатель 3.3.1.4.1. 
Количество семей, принявших участие в проведении  мероприятий, посвященных Дню семьи</t>
  </si>
  <si>
    <t>исполнение в 2кв., т.к. День семьи в мае</t>
  </si>
  <si>
    <t xml:space="preserve">Мероприятие  3.3.1.5. Реализация социального проекта </t>
  </si>
  <si>
    <t>Показатель 3.3.1.5.1.
Количество семей, воспитывающих детей-инвалидов, принявших участие в проекте</t>
  </si>
  <si>
    <t>исполнение предусматривается в последующих периодах 2015 г.</t>
  </si>
  <si>
    <t>Подпрограмма 4 «Доступная среда для инвалидов и маломобильных групп населения»</t>
  </si>
  <si>
    <t xml:space="preserve">Показатель 4.1. 
Количество зданий и сооружений, объектов инженерной инфраструктуры, оборудованных с учетом потребностей инвалидов </t>
  </si>
  <si>
    <t xml:space="preserve">Показатель 4.2.
Доля инвалидов, прошедших социально-культурную и социально-средовую реабилитацию, в общем количестве инвалидов, </t>
  </si>
  <si>
    <t>Задача 4.1. Обеспечение доступности  объектов и услуг в приоритетных сферах жизнедеятельности инвалидов и других маломобильных групп населения</t>
  </si>
  <si>
    <t>Основное мероприятие 4.1.1. 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</si>
  <si>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 xml:space="preserve">Показатель 4.1.1.1.
Количество зданий и сооружений, объектов инженерной инфраструктуры, оборудованных с учетом потребностей инвалидов </t>
  </si>
  <si>
    <t>Мероприятие 4.1.1.1. Оснащение светофорных объектов видеозвуковой сигнализацией</t>
  </si>
  <si>
    <t>Показатель 4.1.1.1.1. Количество светофорных объектов, оборудованных видеозвуковой сигнализацией</t>
  </si>
  <si>
    <t>Мероприятие 4.1.1.2. Обеспечение создания специальных парковок, а также отдельных удобных парковочных мест на общих городских парковках</t>
  </si>
  <si>
    <t>Показатель 4.1.1.2.1. Количество специальных парковок, а также отдельных удобных парковочных мест на общих городских парковках для инвалидов</t>
  </si>
  <si>
    <t>Мероприятие 4.1.1.3. Устройство пандуса и  информационной строки «Пункт назначения» в здании МБУ «Губкин ПАС»</t>
  </si>
  <si>
    <t>Показатель 4.1.1.3.1. Количество зданий, оборудованных с учетом нужд инвалидов</t>
  </si>
  <si>
    <t>Мероприятие 4.1.1.4. Оснащение муниципального автобуса автоинформатором с функцией поддержки табло и бегущей строкой НПП Электрон с конвектором USB-RS232</t>
  </si>
  <si>
    <t>Показатель 4.1.1.4.1. Количество автобусов, оснащенных с учетом нужд инвалидов</t>
  </si>
  <si>
    <t>Основное мероприятие 4.1.2. Обеспечение доступности муниципальных учреждений культуры</t>
  </si>
  <si>
    <t xml:space="preserve">Показатель 4.1.2.1.
Количество учреждений культуры, оборудованных с учетом нужд инвалидов
</t>
  </si>
  <si>
    <t>Задача 4.2.  Обеспечение доступности и качества реабилитационных услуг для инвалидов</t>
  </si>
  <si>
    <t>Основное мероприятие 4.2.1. Повышение доступности и качества реабилитацион-ных услуг для инвалидов</t>
  </si>
  <si>
    <t xml:space="preserve">Показатель 4.2.1.1
Доля инвалидов, прошедших социально-культурную и социально-средовую реабилитацию, в общем количестве инвалидов, </t>
  </si>
  <si>
    <t xml:space="preserve">Мероприятие 4.2.1.1. Организация работы  пункта 
проката средств реабилитации для граждан, постоянно действующей фотовыставки «Преодоление» и экскурсий для инвалидов
</t>
  </si>
  <si>
    <t>Показатель 4.2.1.1.1. 
Количество инвалидов, получивших технические средства реабилитации</t>
  </si>
  <si>
    <t>Мероприятие 4.2.1.2. Приобретение тифлотехнических средств, персональных компьютеров с адаптированными программами для муниципальных библиотек; музыкальных инструментов для работы коллективов самодеятельности;  специнвентаря для участников клуба  «Точка опоры»</t>
  </si>
  <si>
    <t>Показатель 4.2.1.2.1.
Количество инвалидов, охваченных культурно-досуговыми услугами</t>
  </si>
  <si>
    <t xml:space="preserve">Мероприятие 4.2.1.3. Приобретение медицинского диагностического и коррекционного оборудования для детей-инвалидов
для общеобразова-тельных организа-ций Губкинского городского округа
</t>
  </si>
  <si>
    <t>Показатель  4.2.1.3.1.
Охват детей-инвалидов, нуждающихся в реабилитации с помощью медицинского диагностического и коррекционного оборудования</t>
  </si>
  <si>
    <t>Мероприятие 4.2.1.4. Проведение спартакиады Губкинского городского округа по доступным для инвалидов видам спорта, обеспечение участия инвалидов в областных спортивных мероприятиях</t>
  </si>
  <si>
    <t>Показатель 4.2.1.4.1.
Количество инвалидов, принявших участие в проведении спартакиады  по доступным для инвалидов видам спорта</t>
  </si>
  <si>
    <t>исполнение в 4кв., т.к.приурочен к декаде инвалидов</t>
  </si>
  <si>
    <t>Мероприятие 4.2.1.5. Компенсация расходов        МБУ ДС «Кристалл», понесенных от предоставления  льготного абонемента в плавательный бассейн «Дельфин»  инвалидам  с нарушениями опорно-двигательного аппарата</t>
  </si>
  <si>
    <t>Показатель 4.2.1.5.1.
Количество инвалидов с нарушениями опорно-двигательного аппарата,  посещающих плавательный бассейн «Дельфин» по льготному абонементу</t>
  </si>
  <si>
    <t>Мероприятие 4.2.1.6. Организация оздоровительных занятий по авторской программе в плавательном бассейне «Дельфин» для школьников с особенностями физического развития</t>
  </si>
  <si>
    <t>Показатель 4.2.1.6.1.  
Количество школьников с особенностями физического развития, участвующих в занятиях по авторской программе в плавательном бассейне «Дельфин»</t>
  </si>
  <si>
    <t>Мероприятие 4.2.1.7. Участие инвалидов во Всероссийских, областных, межрегиональных творческих  конкурсах</t>
  </si>
  <si>
    <t>Показатель 4.2.1.7.1.
Количество инвалидов, принявших участие во Всероссийских, областных, межрегиональных творческих конкурсах</t>
  </si>
  <si>
    <t xml:space="preserve">Мероприятие 4.2.1.8. Организация и проведение фестивалей, конкурсов и  мероприятий для инвалидов
и детей-инвалидов
</t>
  </si>
  <si>
    <t>Показатель 4.2.1.8.1.
Количество инвалидов, принявших участие в фестивалях и конкурсах</t>
  </si>
  <si>
    <t>Мероприятие 4.2.1.9. Организация и проведение конкурса среди общественных организаций инвалидов на получение социального гранта «Город, доступный всем»</t>
  </si>
  <si>
    <t>Показатель 4.2.1.9.1.
Количество общественных организаций, получивших социальный грант</t>
  </si>
  <si>
    <t>Задача 4.3.  Поддержка направлений деятельности общественных организаций</t>
  </si>
  <si>
    <t>Основное мероприятие 4.3.1. Мероприятия по поддержке социально ориентированных некоммерческих организаций</t>
  </si>
  <si>
    <t xml:space="preserve">Показатель 4.3.1.1. 
Количество социально ориентированных некоммерческих организаций, получивших  субсидию из средств бюджета городского округа
</t>
  </si>
  <si>
    <t>Подпрограмма 5 «Обеспечение жильем отдельных категорий граждан»</t>
  </si>
  <si>
    <t>Показатель 5.1. 
Количество построенного или приобретенного на вторичном рынке жилья</t>
  </si>
  <si>
    <t>Задача 5. 1.  Обеспечение жилыми помещениями отдельных категорий граждан</t>
  </si>
  <si>
    <t>Основное мероприятие 5.1.1. Предоставление жилых помещений детям-сиротам и детям, оставшимся без попечения родителей, лицам из их числа по договорам найма специализирован-ных жилых помещений</t>
  </si>
  <si>
    <t>Показатель 5.1.1.1. 
Количество построенного или приобретенного на вторичном рынке жилья для обеспечения жилыми помещениями детей-сирот,  детей, 
оставшихся без попечения родителей  и лиц из их числа</t>
  </si>
  <si>
    <t xml:space="preserve">Основное мероприятие 5.1.2. Обеспечение жильем отдельных категорий граждан, установленных Федеральным законом от 12 января 1995г.
 №5-ФЗ «О ветеранах» в соответствии с Указом Президента РФ от 7 мая 2008 года №714 «Об обеспечении жильем ветеранов ВОВ 1941-1945гг.»
</t>
  </si>
  <si>
    <t>Показатель 5.1.2.1. 
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1941-1945гг.»</t>
  </si>
  <si>
    <t xml:space="preserve"> чел.
</t>
  </si>
  <si>
    <t xml:space="preserve">Основное мероприятие 5.1.3.
Обеспечение жильем отдельных категорий граждан, установленных федеральными законами от 12 января 1995г. 
№5-ФЗ «О ветеранах» и от 24 ноября 1995г. №181-ФЗ «О социальной защите инвалидов в РФ»
</t>
  </si>
  <si>
    <t>Показатель 5.1.3.1. 
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</si>
  <si>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 xml:space="preserve"> чел.
</t>
  </si>
  <si>
    <t>Подпрограмма 6 «Обеспечение реализации муниципальной программы «Социальная поддержка граждан в Губкинском городском округе» на 2014-2016 годы»</t>
  </si>
  <si>
    <t xml:space="preserve">Показатель 6.1.
Обеспечение ежегодного уровня достижения показателей Программы
</t>
  </si>
  <si>
    <t>Задача 6. 1. Исполнение функций  управления социальной политики в соответствии с переданными полномочиями</t>
  </si>
  <si>
    <t>Основное мероприятие 6.1.1. Организация предоставления отдельных мер социальной защиты населения</t>
  </si>
  <si>
    <t>Показатель 6.1.1.1.
Уровень ежегодного достижения показателей Программы</t>
  </si>
  <si>
    <t>Основное мероприятие 6.1.2. Осуществление деятельности по опеке и попечительству в отношении несовершеннолет-них и лиц из числа детей-сирот и детей, оставшихся без попечения родителей</t>
  </si>
  <si>
    <t xml:space="preserve">Показатель 6.1.2.1.
Уровень достижения показателей подпрограммы 3  </t>
  </si>
  <si>
    <t>Программы, (%)</t>
  </si>
  <si>
    <t>Основное мероприятие 6.1.3. Осуществление деятельности по опеке и попечительству в отношении совершеннолетних лиц</t>
  </si>
  <si>
    <t>Показатель 6.1.3.1.Доля граждан, устроенных под опеку, от общего числа граждан</t>
  </si>
  <si>
    <t>Основное мероприятие 6.1.4. Организация предоставления ежемесячных денежных компенсаций расходов по оплате жилищно-коммунальных услуг</t>
  </si>
  <si>
    <t>Показатель 6.1.4.1.
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</si>
  <si>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Основное мероприятие 6.1.5. Организация предоставления социального пособия на погребение</t>
  </si>
  <si>
    <t xml:space="preserve">подпрограммы 7 «Обеспечение реализации муниципальной программы «Развитие культуры, искусства и туризма Губкинского городского округа  на 2014 -2020 годы» </t>
  </si>
  <si>
    <t>Уровень удовлетворенности населения Губкинского городского округа качеством предоставления муниципальных услуг в сфере культуры</t>
  </si>
  <si>
    <t>Уровень ежегодного достижения показателей муниципальной программы и ее подпрограмм</t>
  </si>
  <si>
    <t>7.1.1.Обеспечение функций органа местного самоуправления.</t>
  </si>
  <si>
    <t>Доля выполненных основных мероприятий муниципальной программы от запланированных</t>
  </si>
  <si>
    <t>7.1.2.Организация бухгалтерского обслуживания учреждений.</t>
  </si>
  <si>
    <t>Количество подведомственных учреждений (организаций) культуры и искусства, в которых организовано ведение бухгалтерского учета в общем количестве учреждений культуры и искусства</t>
  </si>
  <si>
    <t>7.2.1.Меры социальной поддержки работников муниципальных учреждений культуры, расположенных в сельских населенных пунктах, рабочих поселках (поселках городского типа).</t>
  </si>
  <si>
    <t>Доля специалистов муниципальных учреждений культуры и искусства, проживающих и (или) работающих в сельской местности и имеющих высшее 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</si>
  <si>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7.3.1. Организация административно-хозяйственного обслуживания учреждений</t>
  </si>
  <si>
    <t>Процент обслуживания подведомственных культурно-досуговых учреждений (организаций) в рамках организации материально-технического обслуживания в общем количестве подведомственных культурно-досуговых учреждений (организаций)</t>
  </si>
  <si>
    <t>Смертность от всех причин</t>
  </si>
  <si>
    <t>случаев на 1 тыс. населения</t>
  </si>
  <si>
    <t>Ожидаемая продолжительность жизни при рождении</t>
  </si>
  <si>
    <t>лет</t>
  </si>
  <si>
    <t>Соотношение средней заработной платы врачей, имеющих высшее (фармацевтическое) или иное высшее профессиональное образование, предоставляющих медицинские услуги, и средней заработной платы в области (агрегированные значения)</t>
  </si>
  <si>
    <t>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средней заработной платы в области (агрегированные значения)</t>
  </si>
  <si>
    <t>Соотношение средней заработной платы младшего медицинского персонала (персонала, обеспечивающего предоставление медицинских услуг) и средней заработной платы в области (агрегированные значения)</t>
  </si>
  <si>
    <t>Соотношение врачей и среднего медицинского персонала</t>
  </si>
  <si>
    <t>доля</t>
  </si>
  <si>
    <t>Подпрограмма 1 «Обеспечение реализации программы государственных гарантий бесплатного оказания жителям медицинской помощи на 2014-2020 годы»</t>
  </si>
  <si>
    <t>Материнская смертность</t>
  </si>
  <si>
    <t>случаев на 100 тыс. человек, родившихся живыми</t>
  </si>
  <si>
    <t>Младенческая смертность</t>
  </si>
  <si>
    <t>случаев на 1 тыс. человек, родившихся живыми</t>
  </si>
  <si>
    <t>Смертность детей в возрасте от 0 до 17 лет</t>
  </si>
  <si>
    <t>случаев на 10 тыс. чел населения соотв.возраста</t>
  </si>
  <si>
    <t>Смертность от болезней системы кровообращения</t>
  </si>
  <si>
    <t>случаев на 100 тыс. населения</t>
  </si>
  <si>
    <t>Смертность от дорожно-транспортных происшествий</t>
  </si>
  <si>
    <t>Распространенность потребления табака среди взрослого населения</t>
  </si>
  <si>
    <t>Распространенность потребления табака среди детей и подростков</t>
  </si>
  <si>
    <t>Заболеваемость туберкулезом</t>
  </si>
  <si>
    <t>Доля выездов бригад скорой мед.помощи со временем доезда до больного менее 20 минут</t>
  </si>
  <si>
    <t>Основное мероприятие 1.1. Осуществление отдельных государственных полномочий в сфере охраны здоровья населения по обеспечению доступности медицинской помощи и повышению эффективности медицинских услуг</t>
  </si>
  <si>
    <t>Подпрограмма 2           Кадровое обеспечение  муниципального здравоохранения на 2014-2020 годы</t>
  </si>
  <si>
    <t>Уровень обеспечения потребности системы здравоохранения Губкинского городского округа в квалифицированных врачебных кадрах</t>
  </si>
  <si>
    <t>Основное мероприятие 2.1. Обеспечение муниципального здравоохранения врачебными кадрами</t>
  </si>
  <si>
    <t>Обеспеченность врачами</t>
  </si>
  <si>
    <t>численность на 10 тыс.населения</t>
  </si>
  <si>
    <t>Подпрограмма 3 Обеспечение реализации муниципальной программы «Развитие здравоохранения Губкинского городского округа на 2014-2020 годы</t>
  </si>
  <si>
    <t>Уровень удовлетворенности населения Губкинского городского населения медицинской помощью</t>
  </si>
  <si>
    <t xml:space="preserve">Основное мероприятие 3.1. Организация осуществления отдельных полномочий в сфере охраны здоровья населения.  </t>
  </si>
  <si>
    <t>Достижение уровня показателей реализации муниципальной программы "Развитие здравоохранения Губкинского городского округа на 2014-2020 гг" и ее подпрограмм</t>
  </si>
  <si>
    <t>Доля детей, нуждающихся в получении услугдошкольного образования и не обеспеченных данными услугами, в общей численности детей дошкольного возраста</t>
  </si>
  <si>
    <t>Качество знаний обучающихся общеобразовательных учреждений</t>
  </si>
  <si>
    <t>Удельный вес численности обучающихся по дополнительным образовательным программам, участвующих в олимпиадах и конкурсах различного уровня, в общей численности обучающихся по дополнительным образовательным программам</t>
  </si>
  <si>
    <t>Удельный вес детей и подростков, успешно социализированных в общество сверстников (от общего количества получивших специализированную помощь)</t>
  </si>
  <si>
    <t>Охват руководящих и педагогических работников различными формами повышения квалификации</t>
  </si>
  <si>
    <t>Доля детей, охваченных организованным отдыхом и оздоровлением на базе оздоровительных лагерей с дневным пребыванием в учреждениях, подведомственных управлению образования и науки, в общей численности детей в общеобразовательных учреждениях</t>
  </si>
  <si>
    <t>Доля муниципальных служащих органов местного самоуправления городского округа, прошедших обучение, переподготовку, повышение квалификации (от общего количества муниципальных служащих)</t>
  </si>
  <si>
    <t>Уровень ежегодного достижения показателей Программы и ее подпрограмм</t>
  </si>
  <si>
    <t>Подпрограмма 1  «Развитие дошкольного образования»</t>
  </si>
  <si>
    <t>Удельный вес воспитанников дошольных образовательных учреждений,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учреждений</t>
  </si>
  <si>
    <t>Доля воспитанников, обеспеченных качественными услугами дошкольного образования, %</t>
  </si>
  <si>
    <t>Соотношение средней заработной платы педагогических работников муниципальных дошкольных образоватльных организаций к средней заработной плате организаций общего образования</t>
  </si>
  <si>
    <t>Укомплектованность образовательного учреждения воспитанниками</t>
  </si>
  <si>
    <t>Уровень выполнения показателей, доведенных муниципальным заданием</t>
  </si>
  <si>
    <t>Количество введенных в эксплуатацию объектов в результате строительства, реконструкции и кпитального ремонта дошкольных образовательных учреждений</t>
  </si>
  <si>
    <t>шт</t>
  </si>
  <si>
    <t>1.2.1. Укрепление материально-технической базы подведомственных учреждений (организаций), в том числе реализация мероприятий за счет субсидии на иные цели, предоставляемых муниципальным бюджетным и автономным учреждениям.</t>
  </si>
  <si>
    <t>Удовлетворенность населения качеством дошкольного образования от общего числа опрошенных родителей, дети которых посещают детские дошкольные учреждения (организации)</t>
  </si>
  <si>
    <t>1.2.2. Поддержка альтернативных форм предоставления дошкольного образования (за счет средств городского округа и областного бюджета).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</si>
  <si>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учреждений (организаций)</t>
  </si>
  <si>
    <t>подпрограммы 2 «Развитие общего образования»</t>
  </si>
  <si>
    <t>Удельный вес обучающихся в современных условиях (создано от 80% до 100% современных условий)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</si>
  <si>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учреждений</t>
  </si>
  <si>
    <t>2.1.1. Обеспечение реализации прав граждан на получение общедоступного и бесплатного образования в рамках государственного стандарта общего образования.</t>
  </si>
  <si>
    <t>Доля обучающихся, обеспеченных качественными услугами школьного образования</t>
  </si>
  <si>
    <t>Соотношение средней заработной платы педагогических работников общего образования к средней заработной плате субъекта РФ</t>
  </si>
  <si>
    <t>2.1.2.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</si>
  <si>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Укоплектованность образовательного учреждения обучающимися</t>
  </si>
  <si>
    <t>2.1.3. Укрепление материально-технической базы подведомственных учреждений (организаций), в том числе реализация мероприятий за счет субсидии на иные цели, предоставляемых муниципальным бюджетным и автономным учреждениям.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</si>
  <si>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учреждения (организации)</t>
  </si>
  <si>
    <t>2.1.4. Мероприятия.</t>
  </si>
  <si>
    <t>Доля выплаченных расходов по судебным актам от общей суммы расходов, предъявленных по решению судебных актов</t>
  </si>
  <si>
    <t>2.2.1. Мероприятия по созданию условий для сохранения и укрепления здоровья детей и подростков, а также формирования у них культуры питания.</t>
  </si>
  <si>
    <t>Доля обучающихся, обеспеченных качественнымм горячим питанием</t>
  </si>
  <si>
    <t>Доля образовательных учреждений (организаций), в которых имеются современные столовые</t>
  </si>
  <si>
    <t>Доля обучающихся, общеобразовательных учреждений, участвующих в мероприятиях, направленных на формирование здорового образа жизни и культуры питания</t>
  </si>
  <si>
    <t>2.3.1. Возмещение части затрат в связи с предоставлением учителям общеобразовательных учреждений ипотечного кредита.</t>
  </si>
  <si>
    <t xml:space="preserve">Форма 4. Сведения о ресурсном обеспечении муниципальной программы </t>
  </si>
  <si>
    <t>Муниципальная программа «Развитие физической культуры и спорта в Губкинском городском округе на 2014-2020 годы»</t>
  </si>
  <si>
    <t>Доля населения систематически занимающегося физической культурой и спортом</t>
  </si>
  <si>
    <t>Доля населения удовлетворенного условиями для занятий физической культурой и спортом</t>
  </si>
  <si>
    <t>Результативность деятельности тренерского сотава</t>
  </si>
  <si>
    <t>Доля населения систематически занимающегося футболом</t>
  </si>
  <si>
    <t>Средняя продолжительность жизни</t>
  </si>
  <si>
    <t>Доля детей и подростков с 1 группой здоровья</t>
  </si>
  <si>
    <t>Подпрограмма 1 "Развитие физической культуры и спорта в Губкинском городском округе на 2014-2020 годы"</t>
  </si>
  <si>
    <t>Основное мероприятие 1.1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</si>
  <si>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Доля населения, удовлетворенного условиями для занятий физической культурой и спортом</t>
  </si>
  <si>
    <t>уровень выполнения параметров доведенных муниципальных заданий</t>
  </si>
  <si>
    <t>стабильный</t>
  </si>
  <si>
    <t>Основное мероприятие 1.2.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смассового спорта"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</si>
  <si>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</si>
  <si>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Основное мероприятие 1.3. "Мероприятия"</t>
  </si>
  <si>
    <t>Основное мероприятие 1.4. 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</si>
  <si>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Численность спортсменов городского округа отделения бокса, ставших призерами областных, Всероссийских и международных соревнований</t>
  </si>
  <si>
    <t>Подпрограмма 2 "Развитие футбола в Губкинском городском окргуе на 2014-2020 годы"</t>
  </si>
  <si>
    <t>Доля населения, систематически занимающегося футболом</t>
  </si>
  <si>
    <t>Основное мероприятие 2.1.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</si>
  <si>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2.1.1</t>
  </si>
  <si>
    <t>Основное мероприятие 2.2. "Мероприятия"</t>
  </si>
  <si>
    <t>Количество спортивно-массовых мероприятий по футболу</t>
  </si>
  <si>
    <t>Подпрограмма 3 "Губкинская школа здоровья на 2014-2020 годы"</t>
  </si>
  <si>
    <t>Основное мероприятие 3.1. "Мероприятия"</t>
  </si>
  <si>
    <t>Подпрограмма 4 "Обеспечение реализации муниципальной программы "Развитие физической культуры и спорта в Губкинском городском округе на 2014-2020 годы"</t>
  </si>
  <si>
    <t>Уровень достижения показателей муниципальной программы и ее подпрограмм</t>
  </si>
  <si>
    <t>Основное мероприятие 4.1. "Обеспечение функций органов местного самоуправления"</t>
  </si>
  <si>
    <t>Основное мероприятие 4.2.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</si>
  <si>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Уровень целевого использования бюджетных средств</t>
  </si>
  <si>
    <t>Подпрограмма 1 «Развитие физической культуры и массового спорта в Губкинском городском округе на 2014-2020 годы»</t>
  </si>
  <si>
    <t>Основное мероприятие 1.1.1.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</si>
  <si>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Основное мероприятие 1.1.2.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</si>
  <si>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Основное мероприятие 1.1.3. "Мероприятия"</t>
  </si>
  <si>
    <t>Основное мероприятие 1.1.4." Адресная финансовая поддержка спортивных организаций, осуществляющих подготовку спортивного резерва для сборных команд Российской Федерации»</t>
  </si>
  <si>
    <t>Подпрограмма 2 «Развитие футбола в Губкинском городском округе на 2014-2020 годы»</t>
  </si>
  <si>
    <t>Основное мероприятие 2.1.1.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</si>
  <si>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Основное мероприятие 2.1.2. "Мероприятия"</t>
  </si>
  <si>
    <t>Подпрограмма 3 «Губкинская школа здоровья на 2014-2020 годы»</t>
  </si>
  <si>
    <t>Основное мероприятие 3.1.1. "Мероприятия"</t>
  </si>
  <si>
    <t>Подпрограмма 4 «Обеспечение реализации муниципальной программы «Развитие физической культуры и спорта в Губкинском городском округе на 2014-2020 годы»</t>
  </si>
  <si>
    <t>Основное мероприятие 4.1.1. "Обеспечение функций органов   местного самоуправления»</t>
  </si>
  <si>
    <t>Основное мероприятие 4.1.2. "Организация бухгалтерского обслуживания учреждений в рамках подпрограммы «Обеспечение реализации муниципальной программы «Развитие физической культуры и спорта в Губкинском городском округе"</t>
  </si>
  <si>
    <t>7.1</t>
  </si>
  <si>
    <t>7.1.1</t>
  </si>
  <si>
    <t>7.1.3.</t>
  </si>
  <si>
    <t>7.1.4.</t>
  </si>
  <si>
    <t>7.2.</t>
  </si>
  <si>
    <t>7.2.1.</t>
  </si>
  <si>
    <t>7.2.2.</t>
  </si>
  <si>
    <t>7.3.</t>
  </si>
  <si>
    <t>7.3.1.</t>
  </si>
  <si>
    <t>7.4.</t>
  </si>
  <si>
    <t>7.4.1.</t>
  </si>
  <si>
    <t>7.4.2.</t>
  </si>
  <si>
    <t>1/3</t>
  </si>
  <si>
    <t>Основное мероприятие 3.2.</t>
  </si>
  <si>
    <t>Обеспечение бухгалтерского учета и контроля за целевым использованием бюджетных средств, %</t>
  </si>
  <si>
    <t>Форма 4 сводная. Сведения о ресурсном обеспечении муниципальных  программ за1 квартал 2015 года</t>
  </si>
  <si>
    <t xml:space="preserve">Основное мероприятие 3.2.   Осуществление отдельных государственных полномочий в сфере охраны здоровья населения (организация бухгалтерского обслуживания)  </t>
  </si>
  <si>
    <t>государственные внебюджетные фонды</t>
  </si>
  <si>
    <t>Основное мероприятие 1.1.  Осуществление отдельных государственных полномочий в сфере охраны здоровья населения по обеспечению доступности медицинской помощи и повышению эффективности медицинских услуг</t>
  </si>
  <si>
    <t>Основное мероприятие 1.2.  Капитальный ремонт учреждений здравоохранения</t>
  </si>
  <si>
    <t>Основное мероприятие 2.1.  Обеспечение муниципального здравоохранения врачебными кадрами</t>
  </si>
  <si>
    <t>Основное мероприятие 3.1.   Организация осуществления отдельных государственных полномочий в сфере охраны здоровья населения</t>
  </si>
  <si>
    <t>Подпрограмма 1                                                               "Развитие библиотечного дела Губкинского городского округа  на 2014 -2020 годы"</t>
  </si>
  <si>
    <t>Основное мероприятие 1.1.1.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</si>
  <si>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1.3.1.  "Обеспечение актуализации и сохранности библиотечных фондов, комплектование библиотек"</t>
  </si>
  <si>
    <t>1.3.2.</t>
  </si>
  <si>
    <t>Основное мероприятие 1.3.2.  "Комплектование книжных фондов библиотек муниципальных образований (за счет межбюджетных трансфертов из федерального бюджета)"</t>
  </si>
  <si>
    <t>Подпрограмма 2                                                  "Развитие музейного дела Губкинского городского округа  на 2014 - 2020 годы"</t>
  </si>
  <si>
    <t>Основное мероприятие 2.1.1.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</si>
  <si>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Подпрограмма 3                                                  "Развитие театрального искусства Губкинского городского  округа  на 2014 -2020 годы"</t>
  </si>
  <si>
    <t>Основное мероприятие 3.1.1.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</si>
  <si>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Подпрограмма 4                                                  "Развитие культурно - досуговой деятельности и народного творчества Губкинского городского округа  на 2014 - 2020 годы"</t>
  </si>
  <si>
    <t>Основное мероприятие 4.1.1.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</si>
  <si>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Основное мероприятие 4.2.1. "Государственная поддержка муниципальных учреждений культуры"</t>
  </si>
  <si>
    <t>4.1.3.</t>
  </si>
  <si>
    <t>Основное мероприятие 4.1.3. "Укрепление материально – технической базы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учреждениям"</t>
  </si>
  <si>
    <t>4.1.5.</t>
  </si>
  <si>
    <t>Основное мероприятие 4.1.5. "Строительство учреждений культуры"</t>
  </si>
  <si>
    <t>Подпрограмма 5                                                  "Развитие киноискусства Губкинского городского округа  на 2014 - 2020 годы"</t>
  </si>
  <si>
    <t>Основное мероприятие 5.1.1.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</si>
  <si>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Подпрограмма 6                                                  "Развитие туризма Губкинского городского округа  на 2014 - 2020 годы"</t>
  </si>
  <si>
    <t>Основное мероприятие 6.1.1. "Мероприятия по событийному туризму"</t>
  </si>
  <si>
    <t>Подпрограмма 7                                                  "Обеспечение реализации муниципальной программы «Развитие культуры, искусства и туризма Губкинского городского округа  на 2014 -2020 годы"</t>
  </si>
  <si>
    <t>Основное мероприятие 7.1.1. "Обеспечение функций органов местного самоуправления"</t>
  </si>
  <si>
    <t>Основное мероприятие 7.1.2. "Организация бухгалтерского обслуживания учреждений"</t>
  </si>
  <si>
    <t>Основное мероприятие 7.2.1.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</si>
  <si>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 xml:space="preserve">Основное мероприятие 7.2.2. "Организация административно - хозяйственного обслуживания учреждений" </t>
  </si>
  <si>
    <t>Подпрограмма 1. Развитие дошкольного образования</t>
  </si>
  <si>
    <t>Основное мероприятие 1.1.1. 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</si>
  <si>
    <t>Основное мероприятие 1.1.2.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</si>
  <si>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Основное мероприятие 1.2.1.  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</t>
  </si>
  <si>
    <t>Основное мероприятие 1.2.2. Поддержка альтернативных форм предоставления дошкольного образования</t>
  </si>
  <si>
    <t>Подпрограмма 2. Развитие общего образования</t>
  </si>
  <si>
    <t>Основное мероприятие 2.1.1. Обеспечение реализации прав граждан на получение общедоступного и бесплатного образования в рамках государственного стандарта общего образования</t>
  </si>
  <si>
    <t>Показатель 6.1.5.1.
Количество граждан, получивших услуги по предоставлению материальной  помощи для погребения</t>
  </si>
  <si>
    <t>1.1.7.</t>
  </si>
  <si>
    <t xml:space="preserve">лицам, награжденным нагрудным знаком "Почетный донор России"   </t>
  </si>
  <si>
    <t>1.1.8.</t>
  </si>
  <si>
    <t>1.1.9.</t>
  </si>
  <si>
    <t>Социалистического Труда и полных кавалеров ордена</t>
  </si>
  <si>
    <t>Трудовой Славы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</si>
  <si>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</si>
  <si>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</si>
  <si>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</si>
  <si>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</si>
  <si>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</si>
  <si>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</si>
  <si>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</si>
  <si>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</si>
  <si>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</si>
  <si>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 xml:space="preserve">многодетных семей (приобретение школьной формы первоклассникам, </t>
  </si>
  <si>
    <t>питание и оплата проезда школьников многодетных семей)</t>
  </si>
  <si>
    <t>1.1.19.</t>
  </si>
  <si>
    <t>1.1.20.</t>
  </si>
  <si>
    <t>1.1.21.</t>
  </si>
  <si>
    <t>1.1.22.</t>
  </si>
  <si>
    <t>1.1.23.</t>
  </si>
  <si>
    <t>1.1.24.</t>
  </si>
  <si>
    <t>1.1.25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</si>
  <si>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</si>
  <si>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</si>
  <si>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</si>
  <si>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</si>
  <si>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</si>
  <si>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</si>
  <si>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</si>
  <si>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</si>
  <si>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</si>
  <si>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</t>
  </si>
  <si>
    <t>3.2.1.</t>
  </si>
  <si>
    <t>дошкольного образования</t>
  </si>
  <si>
    <t>3.3.1.</t>
  </si>
  <si>
    <t>4.2.1.</t>
  </si>
  <si>
    <t>4.3.1.</t>
  </si>
  <si>
    <t>4.4.1.</t>
  </si>
  <si>
    <t>5.1.</t>
  </si>
  <si>
    <t>5.1.3.</t>
  </si>
  <si>
    <t>6.1.</t>
  </si>
  <si>
    <t>на 2014-2020 годы</t>
  </si>
  <si>
    <t>6.2.1.</t>
  </si>
  <si>
    <t>6.3.1.</t>
  </si>
  <si>
    <t>6.4.1.</t>
  </si>
  <si>
    <t>6.5.1.</t>
  </si>
  <si>
    <t xml:space="preserve">Подпрограмма 1 «Молодежная политика» </t>
  </si>
  <si>
    <t>Основное мероприятие 1.1.1.  "Мероприятия молодежной политики направленные на создание целостной системы молодежных информационных ресурсов"</t>
  </si>
  <si>
    <t xml:space="preserve">Основное мероприятие 1.1.2.  "Мероприятия по выявлению и поддержке талантливой молодежи, использование продуктов ее инновационной деятельности" </t>
  </si>
  <si>
    <t xml:space="preserve">Основное мероприятие 1.1.3.  "Развитие и поддержка молодежных инициатив, направленных на организацию добровольного труда молодежи" </t>
  </si>
  <si>
    <t xml:space="preserve">Основное мероприятие 1.1.4.  "Развитие моделей и форм вовлечения молодежи в трудовую и экономическую деятельность" </t>
  </si>
  <si>
    <t xml:space="preserve">Основное мероприятие 1.1.5.  "Мероприятия по развитию активности и вовлечению всех групп молодежи в социальную практику" </t>
  </si>
  <si>
    <t xml:space="preserve">Основное мероприятие 1.1.6.  "Мероприятия по формированию системы духовно - нравственных ценностей и гражданской культуры" </t>
  </si>
  <si>
    <t xml:space="preserve">Основное мероприятие 1.1.7.  "Мероприятия по поддержке и социальной адаптации отдельных категорий граждан" </t>
  </si>
  <si>
    <t>Основное мероприятие 1.1.8.  "Реализация молодежной политики на сельских территориях Губкинского городского округа "</t>
  </si>
  <si>
    <t>Подпрограмма 2 "Патриотическое воспитание граждан "</t>
  </si>
  <si>
    <t xml:space="preserve">Основное мероприятие 2.1.1.  "Мероприятия по совершенствованию системы патриотического воспитания граждан" </t>
  </si>
  <si>
    <t>Основное мероприятие 2.1.2.  "Мероприятия по патриотическому воспитанию граждан в ходе историко-патриотических мероприятий"</t>
  </si>
  <si>
    <t xml:space="preserve">Подпрограмма 3 «Обеспечение жильем молодых семей» </t>
  </si>
  <si>
    <t>Основное мероприятие 3.1.1.  "Мероприятия по обеспечению жильем молодых семей"</t>
  </si>
  <si>
    <t>Основное мероприятие 3.1.2.  "Мероприятия по обеспечению жильем молодых семей (за счет средств субсидий из областного бюджета"</t>
  </si>
  <si>
    <t>Основное мероприятие 3.1.3.  "Мероприятия по обеспечению жильем молодых семей (за счет средств субсидий из областного бюджета"</t>
  </si>
  <si>
    <t>Показатель 8.
Доля инвалидов, прошедших социально-культурную и социально-средовую реабилитацию, в общем количестве инвалидов</t>
  </si>
  <si>
    <t>Показатель 9.
Количество построенного или приобретенного на вторичном рынке жилья</t>
  </si>
  <si>
    <t>Показатель10.
Обеспечение ежегодного уровня достижения показателей Программы</t>
  </si>
  <si>
    <t>Подпрограмма 1 «Социальная поддержка отдельных категорий граждан»</t>
  </si>
  <si>
    <t>1.1. 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Белгородской области</t>
  </si>
  <si>
    <t xml:space="preserve"> %</t>
  </si>
  <si>
    <t>Основное  мероприятие 1.1.1. Оплата жилищно-коммунальных услуг отдельным категориям граждан (за счет субвенций из федерального бюджета)</t>
  </si>
  <si>
    <t>Показатель 1.1.1.1.
Количество граждан, получивших услуги по оплате жилищно-коммунальных услуг в денежной форме</t>
  </si>
  <si>
    <t xml:space="preserve">Мероприятие 1.1.1.1.
Оплата жилищно-коммунальных услуг отдельным категориям граждан в соответствии с Федеральным законом от 12.01.1995 г.       № 5-ФЗ «О ветеранах» (за счет субвенций из федерального бюджета)
</t>
  </si>
  <si>
    <t>Показатель 1.1.1.1.1.
Количество граждан, получивших услуги по оплате жилищно-коммунальных услуг в денежной форме в соответствии с Федеральным законом от 12.01.1995 г.        № 5-ФЗ «О ветеранах»</t>
  </si>
  <si>
    <t xml:space="preserve">Мероприятие 1.1.1.2. Оплата жилищно-коммунальных услуг отдельным категориям граждан в соответствии с Федеральным законом от 24.11.1995 г. № 181-ФЗ «О социальной защите инвалидов в Российской Федерации» (за счет субвенций из федерального бюджета)
</t>
  </si>
  <si>
    <t>Показатель 1.1.1.2.1.
Количество граждан, получивших услуги по оплате жилищно-коммунальных услуг в денежной форме в соответствии  с Федеральным законом от 24.11.1995 г. № 181-ФЗ «О социальной защите инвалидов в Российской Федерации»</t>
  </si>
  <si>
    <t xml:space="preserve">Мероприятие 1.1.1.3. Оплата жилищно-коммунальных услуг отдельным категориям граждан в соответствии с Федеральным законом от 15.05.1991 г.
 № 1244-1 «О социальной защите  граждан, подвергшихся воздействию радиации вследствие катастрофы на Чернобыльской АЭС» и другими федеральными законами о социальной защите граждан  Российской Федерации, подвергшихся воздействию радиации  (за счет субвенций из федерального бюджета)
</t>
  </si>
  <si>
    <t>Показатель 1.1.1.3.1.
Количество граждан, получивших услуги по оплате жилищно-коммунальных услуг в денежной форме в соответствии  с  Федеральным законом от 15.05.1991 г. 
№ 1244-1 «О социальной защите  граждан, подвергшихся воздействию радиации вследствие катастрофы на Чернобыльской АЭС»</t>
  </si>
  <si>
    <t>Основное  мероприятие  1.1.2.Выплата ежемесячных денежных компенсаций расходов по оплате  жилищно-коммунальных услуг ветеранам труда</t>
  </si>
  <si>
    <t>Показатель 1.1.2.1.
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</si>
  <si>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 xml:space="preserve">Основное  мероприятие  1.1.3.Выплата ежемесячных денежных компенсаций расходов по оплате   жилищно-коммунальных услуг реабилитирован-
ным лицам и лицам, признанным пострадавшими от политических репрессий
</t>
  </si>
  <si>
    <t>Показатель 1.1.3.1.
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</si>
  <si>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Основное  мероприятие  1.1.4. Выплата ежемесячных денежных компенсаций расходов по оплате   жилищно-коммунальных услуг многодетным семьям</t>
  </si>
  <si>
    <t>Показатель 1.1.4.1.
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</si>
  <si>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Основное  мероприятие  1.1.5. Выплата ежемесячных денежных компенсаций расходов по оплате   жилищно-коммунальных услуг иным категориям граждан</t>
  </si>
  <si>
    <t xml:space="preserve">Показатель 1.1.5.1.
Количество иных категорий граждан, получивших услуги по выплате ежемесячных денежных компенсаций расходов по оплате жилищно-коммунальных услу </t>
  </si>
  <si>
    <t>Основное  мероприятие  1.1.6. Предоставление гражданам адресных субсидий на оплату жилого помещения и коммунальных услуг</t>
  </si>
  <si>
    <t>Показатель 1.1.6.1.
Количество граждан, получивших услуги по выплате адресных субсидий на оплату жилья и коммунальных услуг</t>
  </si>
  <si>
    <t>Основное  мероприятие  1.1.7.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</si>
  <si>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Показатель 1.1.7.1.
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</si>
  <si>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Основное  мероприятие  1.1.8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</si>
  <si>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Показатель 1.1.8.1
Количество лиц, награжденных нагрудным знаком "Почетный донор России", получивших услуги по осуществлению ежегодной денежной выплаты</t>
  </si>
  <si>
    <t xml:space="preserve">Основное  мероприятие  1.1.9 Социальная поддержка Героев Социалистического Труда и полных кавалеров ордена Трудовой Славы
</t>
  </si>
  <si>
    <t>Показатель 1.1.9.1
Количество Героев Социалистического Труда и полных кавалеров ордена Трудовой Славы, получивших социальную поддержку</t>
  </si>
  <si>
    <t xml:space="preserve">Основное  мероприятие  1.1.10.  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
</t>
  </si>
  <si>
    <t>Показатель 1.1.10.1.
Количество вдов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Славы, получивших социальную поддержку</t>
  </si>
  <si>
    <t>Основное  мероприятие  1.1.11. Выплата пособия  лицам, которым присвоено звание  «Почетный гражданин Белгородской области»</t>
  </si>
  <si>
    <t>Показатель 1.1.11.1.
Количество лиц, которым присвоено звание "Почетный гражданин Белгородской области", получивших социальную поддержку</t>
  </si>
  <si>
    <t>Основное  мероприятие  1.1.12. Оплата ежемесячных денежных выплат  ветеранам труда, ветеранам военной службы</t>
  </si>
  <si>
    <t>Показатель 1.1.12.1.
Количество ветеранов труда, ветеранов военной службы, получивших услуги по оплате ежемесячных денежных выплат</t>
  </si>
  <si>
    <t>Основное  мероприятие  1.1.13. Оплата ежемесячных денежных выплат труженикам тыла</t>
  </si>
  <si>
    <t>Показатель 1.1.13.1.
Количество тружеников тыла, получивших услуги по оплате ежемесячных денежных выплат</t>
  </si>
  <si>
    <t xml:space="preserve">Основное  мероприятие  1.1.14. Оплата ежемесячных денежных выплат  реабилитирован-
ным лицам
</t>
  </si>
  <si>
    <t>Показатель 1.1.14.1.
Количество реабилитированных лиц, получивших услуги по оплате ежемесячных денежных выплат</t>
  </si>
  <si>
    <t>Основное  мероприятие  1.1.15. Оплата ежемесячных денежных выплат лицам, признанным пострадавшими от политических репрессий</t>
  </si>
  <si>
    <t>Показатель 1.1.15.1.
Количество лиц, признанных пострадавшими от политических репрессий, получивших услуги по оплате ежемесячных денежных выплат</t>
  </si>
  <si>
    <t>Основное  мероприятие  1.1.16. Оплата ежемесячных денежных выплат  лицам, родившимся в период с 22 июня 1923 года по 3 сентября 1945 года (Дети войны)</t>
  </si>
  <si>
    <t>Показатель 1.1.16.1.
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</si>
  <si>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Основное  мероприятие  1.1.17. Выплата субсидий ветеранам боевых действий и  другим категориям военнослужащих</t>
  </si>
  <si>
    <t>Показатель 1.1.17.1.
Количество ветеранов боевых действий и других категорий военнослужащих,  получивших услуги по выплате субсидий</t>
  </si>
  <si>
    <t>Основное  мероприятие  1.1.18. Осуществление мер соцзащиты многодетных семей (оплата услуг связи)</t>
  </si>
  <si>
    <t>Показатель 1.1.18.1.
Количество многодетных семей,  получивших услуги по выплате субсидий</t>
  </si>
  <si>
    <t>Основное  мероприятие  1.1.19. Осуществление мер соцзащиты многодетных семей (приобретение школьной формы первоклассникам, питание и оплата проезда школьников)</t>
  </si>
  <si>
    <t>Показатель 1.1.19.1.
Количество обучающихся, получивших меру социальной защиты многодетных семей по обеспечению питанием</t>
  </si>
  <si>
    <t>Показатель 1.1.19.2.
Количество обучающихся, получивших меру социальной защиты многодетных семей по обеспечению льготного проезда детей</t>
  </si>
  <si>
    <t>Показатель 1.1.19.3.
Количество обучающихся, получивших меру социальной защиты многодетных семей по обеспечению школьной формой</t>
  </si>
  <si>
    <t>исп. мероприятия запланировано на нач.учебнн.года авг.-сент.</t>
  </si>
  <si>
    <t>Основное  мероприятие  1.1.20. 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</t>
  </si>
  <si>
    <t>Показатель 1.1.20.1.
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</si>
  <si>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Основное  мероприятие  1.1.21. Предоставление материальной и иной помощи для погребения</t>
  </si>
  <si>
    <t>Показатель 1.1.21.1.
Количество граждан, получивших услуги на предоставление материальной и иной помощи для погребения</t>
  </si>
  <si>
    <t>Основное  мероприятие  1.1.22. Выплата пособий малоимущим гражданам и гражданам, оказавшимся в тяжелой жизненной ситуации</t>
  </si>
  <si>
    <t>Основное мероприятие 2.1.2.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субсидийгосударственного стандарта общего образования</t>
  </si>
  <si>
    <t>Основное мероприятие 2.1.3. 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учреждениямгосударственного стандарта общего образования</t>
  </si>
  <si>
    <t>Основное мероприятие 2.2.1. Мероприятия по созданию условий для сохранения и укрепления здоровья детей и подростков, а также формирования у них культуры питания</t>
  </si>
  <si>
    <t>Основное мероприятие 2.3.1. Возмещение части затрат в связи с предоставлением учителям общеобразовательных учреждений ипотечного кредита</t>
  </si>
  <si>
    <t>Основное мероприятие 2.3.2. Выплата ежемесячного денежного вознаграждения за классное руководство</t>
  </si>
  <si>
    <t xml:space="preserve">Подпрограмма 3. Развитие дополнительного образования детей, поддержка талантливых и одаренных детей </t>
  </si>
  <si>
    <t>Основное мероприятие 3.1.1.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</si>
  <si>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Основное мероприятие 3.1.2.Мероприятия</t>
  </si>
  <si>
    <t>Основное мероприятие 3.2.1. Мероприятия по выявлению, развитию и поддержке одаренных детей</t>
  </si>
  <si>
    <t>Основное мероприятие 3.3.1.  Укрепление материально-технической базы подведомственных учреждений (организаций), в том числе реализация мероприятий за счет субсидий на иные цели,  предоставляемых муниципальным бюджетным и автономным учреждениям</t>
  </si>
  <si>
    <t>Подпрограмма 4. Здоровое поколение</t>
  </si>
  <si>
    <t>Основное мероприятие 4.1.1.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</si>
  <si>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Основное мероприятие 4.2.1. Мероприятия</t>
  </si>
  <si>
    <t>Подпрограмма 5. Методическая поддержка педагогических работников образовательных учреждений</t>
  </si>
  <si>
    <t>Основное мероприятие 5.1.1.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</si>
  <si>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Основное мероприятие 5.2.1. Профессиональная подготовка, переподготовка и повышение квалификации</t>
  </si>
  <si>
    <t>Основное мероприятие 5.3.1. Мероприятия</t>
  </si>
  <si>
    <t>Подпрограмма 6. Обеспечение безопасного, качественного отдыха и оздоровления детей в летний период</t>
  </si>
  <si>
    <t>Основное мероприятие 6.1.1.  Субсидии на мероприятия по проведению оздоровительной кампании детей</t>
  </si>
  <si>
    <t>Основное мероприятие 6.1.2. Мероприятия по проведению оздоровительной кампании детей  в  лагерях с дневным пребыванием и лагерях труда и отдыха</t>
  </si>
  <si>
    <t>Основное мероприятие 6.1.3. Мероприятия по проведению  оздоровительной кампании детей на базе загородных оздоровительных учреждений стационарного типа</t>
  </si>
  <si>
    <t>Основное мероприятие 6.2.1. Обеспечение деятельности (оказание услуг) подведомственных учреждений (организаций), в том числе  предоставление муниципальным бюджетным и автономным учреждениям субсидий</t>
  </si>
  <si>
    <t>Подпрограмма 7. Развитие  муниципальной кадровой политики в органах местного самоуправления Губкинского городского округа</t>
  </si>
  <si>
    <t>Основное мероприятие 7.1.1. Профессиональная подготовка, переподготовка и повышение квалификации</t>
  </si>
  <si>
    <t>Подпрограмма 8. Обеспечение реализации муниципальной программы</t>
  </si>
  <si>
    <t>Основное мероприятие 8.1.1. Обеспечение функций органов местного самоуправления</t>
  </si>
  <si>
    <t>Основное мероприятие 8.1.2. Организация бухгалтерского обслуживания учреждений</t>
  </si>
  <si>
    <t>Основное мероприятие 8.1.3. Организация материально-технического снабжения подведомственных учреждений (организаций)</t>
  </si>
  <si>
    <t>Основное мероприятие 8.2.1. Меры социальной поддержки педагогических работников муниципальных образовательных учреждений (организаций), проживающих и работающих в сельских населенных пунктах, рабочих поселках (поселках городского типа)</t>
  </si>
  <si>
    <t>Основное мероприятие 8.2.2. 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</t>
  </si>
  <si>
    <t>открытие после капитального ремонта Дворца культуры "Лебединец"</t>
  </si>
  <si>
    <t>модернизация предусмотрена в 2016г.</t>
  </si>
  <si>
    <t>Никаноровский ДК</t>
  </si>
  <si>
    <t>процесс ликвидации МБУК "Губкинская киносеть"</t>
  </si>
  <si>
    <t>14</t>
  </si>
  <si>
    <t>отсутствие финансирования мероприятий</t>
  </si>
  <si>
    <t>Доля граждан, использующих механизм получения государственных и муниципаль-ных услуг в электронной форме, %</t>
  </si>
  <si>
    <t>прогрес-
сирующий</t>
  </si>
  <si>
    <t>Доля граждан, удовлетворенных качеством предоставления государственных и муниципальных услуг, в том числе в МАУ «МФЦ», %</t>
  </si>
  <si>
    <t>Значение показателя, основанное на данных проведения регулярных опросов в МАУ МФЦ</t>
  </si>
  <si>
    <t>Подпрограмма 1. «Создание условий для развития информационного общества в Губкинском городском округе на 2014-2020 годы»</t>
  </si>
  <si>
    <t>1.1</t>
  </si>
  <si>
    <t xml:space="preserve">Доля граждан, использующих механизм получения государственных и муниципаль-ных услуг в электронной форме, %
</t>
  </si>
  <si>
    <t>1.2</t>
  </si>
  <si>
    <t>Доля муниципальных услуг, по которым обеспечена возможность предоставления в электронном виде на Едином портале госу-дарственных услуг от общего количества предоставляемых муниципальных услуг, %</t>
  </si>
  <si>
    <t xml:space="preserve">Основное мероприятие 1.1.1 «Обеспечение предоставления государственных и муниципальных услуг 
с использованием современных информационных и телекоммуникационных технологий»
</t>
  </si>
  <si>
    <t xml:space="preserve"> 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требованиям, %</t>
  </si>
  <si>
    <t>Отклонение фактического значения показателя 
от планового связано с тем, что 19 территориальными администрациями была закуплена компьютерная техника для работы в СМЭВ</t>
  </si>
  <si>
    <t>Основное мероприятие 1.2.1 «Развитие и модернизация информационно-коммуникационной инфраструктуры связи»</t>
  </si>
  <si>
    <t xml:space="preserve"> 1.2.1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</si>
  <si>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Интернет, %</t>
  </si>
  <si>
    <t xml:space="preserve">Основное мероприятие 1.2.2 «Модернизация и развитие программного и технического комплекса 
корпоративной сети органов местного самоуправления Губкинского городского округа»
</t>
  </si>
  <si>
    <t xml:space="preserve"> 1.2.2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</si>
  <si>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требованиям, %</t>
  </si>
  <si>
    <t>Основное мероприятие 1.2.3 «Совершенствование и сопровождение системы  информационно-аналитического обеспечения 
деятельности органов местного самоуправления Губкинского городского округа»</t>
  </si>
  <si>
    <t>1.2.3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</si>
  <si>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деятельности, шт.</t>
  </si>
  <si>
    <t>штук</t>
  </si>
  <si>
    <t>Основное мероприятие 1.2.4 «Сопровождение системы спутникового мониторинга автотранспорта»</t>
  </si>
  <si>
    <t>1.2.4</t>
  </si>
  <si>
    <t>Количество транспортных средств, информация о которых обрабатывается в системе спутникового мониторинга автотранспорта, шт.</t>
  </si>
  <si>
    <t>Основное мероприятие 1.2.5 «Обеспечение информационной безопасности»</t>
  </si>
  <si>
    <t>1.2.5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</si>
  <si>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подписи, %</t>
  </si>
  <si>
    <t xml:space="preserve"> 1.2.6</t>
  </si>
  <si>
    <t>Доля защищенных по требованию безопасности информации АРМ сотрудников, обрабатывающих информацию ограниченного доступа, %</t>
  </si>
  <si>
    <t>Основное мероприятие 1.2.6 «Обеспечение информационной открытости, прозрач-ности механизмов управления и доступ-ности информации»</t>
  </si>
  <si>
    <t>Подпрограмма 2. «Повышение качества и доступности государственных и муниципальных услуг на 2015-2020 годы»</t>
  </si>
  <si>
    <t>2.1</t>
  </si>
  <si>
    <t xml:space="preserve">Доля граждан, имеющих доступ к получе-нию государственных и муниципальных услуг по принципу «одного окна» по месту пребывания, в том числе в МАУ МФЦ, %
</t>
  </si>
  <si>
    <t>2.2</t>
  </si>
  <si>
    <t>Доля граждан, удовлетворенных качеством предоставления государственных и муниципальных услуг, в том числе в МАУ МФЦ, %</t>
  </si>
  <si>
    <t>Основное мероприятие 2.1.1 «Создание условий для предоставления государственных и муниципальных услуг по принципу «одного окна» на базе МАУ МФЦ»</t>
  </si>
  <si>
    <t>Количество заявителей, получивших услуги на площадке МАУ МФЦ, человек</t>
  </si>
  <si>
    <t>человек</t>
  </si>
  <si>
    <t>Основное мероприятие 2.1.2 «Обеспечение информационной безопасности в МАУ МФЦ»</t>
  </si>
  <si>
    <t>2.1.2</t>
  </si>
  <si>
    <t xml:space="preserve"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информации, %
</t>
  </si>
  <si>
    <t>X</t>
  </si>
  <si>
    <t>1.2.1</t>
  </si>
  <si>
    <t>1.2.2</t>
  </si>
  <si>
    <t>1.2.6</t>
  </si>
  <si>
    <t xml:space="preserve">2.1. </t>
  </si>
  <si>
    <t>Показатель 3.1.1.3.1.
Количество граждан, получающих меры социальной поддержки на содержание ребенка в семье опекуна и приемной семье, а также вознаграждение, причитающееся приемному родителю</t>
  </si>
  <si>
    <t>3.1.1.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</si>
  <si>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3.3.1. Укрепление материально-технической базы подведомственных учреждений (организаций), в том числе реализация мероприятий за счет субсидии на иные цели, предоставляемых муниципальным бюджетным и автономным учреждениям.</t>
  </si>
  <si>
    <t>5.1.1.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</si>
  <si>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7.1.1. Профессиональная подготовка, переподготовка и повышение квалификации.</t>
  </si>
  <si>
    <t>4.1.5. Строительство учреждений культуры</t>
  </si>
  <si>
    <r>
      <rPr>
        <b/>
        <sz val="14"/>
        <rFont val="Times New Roman"/>
        <family val="1"/>
      </rPr>
      <t>«Профилактика правонарушений и преступлений, обеспечение  безопасности дорожного движения на территории Губкинского городского округа на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2014-2020 годы»</t>
    </r>
  </si>
  <si>
    <r>
      <t>У</t>
    </r>
    <r>
      <rPr>
        <sz val="14"/>
        <color indexed="8"/>
        <rFont val="Times New Roman"/>
        <family val="1"/>
      </rPr>
      <t>дельный вес подростков, снятых с учета по положительным основаниям</t>
    </r>
  </si>
  <si>
    <t>1.1.1.      Обеспечение реализации прав граждан на получение общедоступного и бесплатного дошкольного образования в муниципальных и негосударственных образовательных организациях.</t>
  </si>
  <si>
    <t>1.1.2.      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субсидий.</t>
  </si>
  <si>
    <t>1.1.3.      Строительство дошкольных образовательных учреждений.</t>
  </si>
  <si>
    <r>
      <t xml:space="preserve">Доля детей, охваченных дополнительными образовательными программами в учреждениях дополнительного образования детей, подведомственных управлению образования </t>
    </r>
    <r>
      <rPr>
        <sz val="14"/>
        <color indexed="10"/>
        <rFont val="Times New Roman"/>
        <family val="1"/>
      </rPr>
      <t xml:space="preserve"> и науки,</t>
    </r>
    <r>
      <rPr>
        <sz val="14"/>
        <rFont val="Times New Roman"/>
        <family val="1"/>
      </rPr>
      <t xml:space="preserve"> в общей численности детей школьного возраста</t>
    </r>
  </si>
  <si>
    <r>
      <t>1.2.3.</t>
    </r>
    <r>
      <rPr>
        <sz val="14"/>
        <color indexed="8"/>
        <rFont val="Times New Roman"/>
        <family val="1"/>
      </rPr>
      <t xml:space="preserve"> Укрепление материально-технической базы учреждений (организаций), в том числе реализация мероприятий за счет субсидии на иные цели предоставляемых муниципальным и автономным учреждениям</t>
    </r>
    <r>
      <rPr>
        <sz val="14"/>
        <rFont val="Times New Roman"/>
        <family val="1"/>
      </rPr>
      <t>.</t>
    </r>
  </si>
  <si>
    <r>
      <t xml:space="preserve">Количество </t>
    </r>
    <r>
      <rPr>
        <sz val="14"/>
        <rFont val="Times New Roman"/>
        <family val="1"/>
      </rPr>
      <t>материалов,</t>
    </r>
    <r>
      <rPr>
        <sz val="14"/>
        <color indexed="8"/>
        <rFont val="Times New Roman"/>
        <family val="1"/>
      </rPr>
      <t xml:space="preserve"> размещенных на официальном сайте органов местного самоуправления Губкинского городского округа, шт.</t>
    </r>
  </si>
  <si>
    <t>Показатель 4.                                              Доля механизированной уборки в общем объеме работ по содержанию улично-дорожной сети</t>
  </si>
  <si>
    <r>
      <t xml:space="preserve">Муниципальная программа </t>
    </r>
    <r>
      <rPr>
        <sz val="14"/>
        <rFont val="Times New Roman"/>
        <family val="1"/>
      </rPr>
      <t>Социальная поддержка граждан в Губкинском городском округе на 2014-2020 годы</t>
    </r>
  </si>
  <si>
    <r>
      <t>Подпрограмма 1</t>
    </r>
    <r>
      <rPr>
        <sz val="14"/>
        <rFont val="Times New Roman"/>
        <family val="1"/>
      </rPr>
      <t xml:space="preserve">                 Социальная поддержка отдельных категорий граждан</t>
    </r>
  </si>
  <si>
    <r>
      <t xml:space="preserve">Основное мероприятие 1.1.1. </t>
    </r>
    <r>
      <rPr>
        <sz val="14"/>
        <rFont val="Times New Roman"/>
        <family val="1"/>
      </rPr>
      <t xml:space="preserve">  Оплата жилищно-коммунальных услуг отдельным категориям граждан (за счет субвенций из федерального бюджета)</t>
    </r>
  </si>
  <si>
    <r>
      <t xml:space="preserve">Основное мероприятие 1.1.2 . </t>
    </r>
    <r>
      <rPr>
        <sz val="14"/>
        <rFont val="Times New Roman"/>
        <family val="1"/>
      </rPr>
      <t>Выплата ежемесячных денежных компенсаций расходов по оплате   жилищно-коммунальных услуг ветеранам труда</t>
    </r>
  </si>
  <si>
    <r>
      <t xml:space="preserve">Основное мероприятие 1.1.3.  </t>
    </r>
    <r>
      <rPr>
        <sz val="14"/>
        <rFont val="Times New Roman"/>
        <family val="1"/>
      </rPr>
      <t>Выплата ежемесячных денежных компенсаций расходов по оплате   жилищно-коммунальных услуг реабилитированным лицам и лицам, признанным пострадавшими от политических репрессий</t>
    </r>
    <r>
      <rPr>
        <b/>
        <sz val="14"/>
        <rFont val="Times New Roman"/>
        <family val="1"/>
      </rPr>
      <t xml:space="preserve">     </t>
    </r>
  </si>
  <si>
    <r>
      <t xml:space="preserve">Основное  мероприятие 1.1.5. </t>
    </r>
    <r>
      <rPr>
        <sz val="14"/>
        <rFont val="Times New Roman"/>
        <family val="1"/>
      </rPr>
      <t>Выплата ежемесячных  денежных компенсаций расходов по оплате жилищно-коммунальных услуг иным категориям граждан</t>
    </r>
  </si>
  <si>
    <r>
      <t xml:space="preserve">Основное мероприятие 1.1.6. </t>
    </r>
    <r>
      <rPr>
        <sz val="14"/>
        <rFont val="Times New Roman"/>
        <family val="1"/>
      </rPr>
      <t>Предоставление гражданам адресных субсидий на оплату жилого помещения и коммунальных услуг</t>
    </r>
  </si>
  <si>
    <r>
      <t xml:space="preserve">Основное мероприятие 1.1.7. </t>
    </r>
    <r>
      <rPr>
        <sz val="14"/>
        <rFont val="Times New Roman"/>
        <family val="1"/>
      </rPr>
  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  </r>
  </si>
  <si>
    <r>
      <t xml:space="preserve">Основное мероприятие 1.1.8. </t>
    </r>
    <r>
      <rPr>
        <sz val="14"/>
        <rFont val="Times New Roman"/>
        <family val="1"/>
      </rPr>
      <t xml:space="preserve">Осуществление переданного полномочия Российской Федерации по осуществлению ежегодной денежной выплаты </t>
    </r>
  </si>
  <si>
    <r>
      <t xml:space="preserve">Основное мероприятие 1.1.9. </t>
    </r>
    <r>
      <rPr>
        <sz val="14"/>
        <rFont val="Times New Roman"/>
        <family val="1"/>
      </rPr>
      <t xml:space="preserve">Социальная поддержка Героев </t>
    </r>
  </si>
  <si>
    <r>
      <t xml:space="preserve">Основное мероприятие 1.1.10. </t>
    </r>
    <r>
      <rPr>
        <sz val="14"/>
        <rFont val="Times New Roman"/>
        <family val="1"/>
      </rPr>
      <t xml:space="preserve">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  </t>
    </r>
  </si>
  <si>
    <r>
      <t xml:space="preserve">Основное мероприятие 1.1.11. </t>
    </r>
    <r>
      <rPr>
        <sz val="14"/>
        <rFont val="Times New Roman"/>
        <family val="1"/>
      </rPr>
      <t>Выплата пособия  лицам, которым присвоено звание  «Почетный гражданин Белгородской области»</t>
    </r>
  </si>
  <si>
    <r>
      <t xml:space="preserve">Основное мероприятие 1.1.12. </t>
    </r>
    <r>
      <rPr>
        <sz val="14"/>
        <rFont val="Times New Roman"/>
        <family val="1"/>
      </rPr>
      <t>Оплата ежемесячных денежных выплат  ветеранам труда, ветеранам военной службы</t>
    </r>
  </si>
  <si>
    <r>
      <t xml:space="preserve">Основное мероприятие 1.1.13. </t>
    </r>
    <r>
      <rPr>
        <sz val="14"/>
        <rFont val="Times New Roman"/>
        <family val="1"/>
      </rPr>
      <t xml:space="preserve">Оплата ежемесячных денежных выплат труженикам тыла  </t>
    </r>
  </si>
  <si>
    <r>
      <t xml:space="preserve">Основное мероприятие 1.1.14. </t>
    </r>
    <r>
      <rPr>
        <sz val="14"/>
        <rFont val="Times New Roman"/>
        <family val="1"/>
      </rPr>
      <t>Оплата ежемесячных денежных выплат  реабилитированным лицам</t>
    </r>
  </si>
  <si>
    <r>
      <t xml:space="preserve">Основное мероприятие 1.1.15. </t>
    </r>
    <r>
      <rPr>
        <sz val="14"/>
        <rFont val="Times New Roman"/>
        <family val="1"/>
      </rPr>
      <t>Оплата ежемесячных денежных выплат лицам, признанным пострадавшими от политических репрессий</t>
    </r>
  </si>
  <si>
    <r>
      <t xml:space="preserve">Основное мероприятие 1.1.16. </t>
    </r>
    <r>
      <rPr>
        <sz val="14"/>
        <rFont val="Times New Roman"/>
        <family val="1"/>
      </rPr>
      <t xml:space="preserve">Оплата ежемесячных денежных выплат  лицам, родившимся в период с 22 июня 1923 года по   3 сентября 1945 года (Дети войны)   </t>
    </r>
  </si>
  <si>
    <r>
      <t xml:space="preserve">Основное мероприятие 1.1.17. </t>
    </r>
    <r>
      <rPr>
        <sz val="14"/>
        <rFont val="Times New Roman"/>
        <family val="1"/>
      </rPr>
      <t>Выплата субсидий ветеранам боевых действий и  другим категориям военнослужащих</t>
    </r>
  </si>
  <si>
    <r>
      <t xml:space="preserve">Основное мероприятие 1.1.18.  </t>
    </r>
    <r>
      <rPr>
        <sz val="14"/>
        <rFont val="Times New Roman"/>
        <family val="1"/>
      </rPr>
      <t>Осуществление мер соцзащиты многодетных семей (оплата услуг связи)</t>
    </r>
  </si>
  <si>
    <r>
      <t xml:space="preserve">Основное мероприятие 1.1.19. </t>
    </r>
    <r>
      <rPr>
        <sz val="14"/>
        <rFont val="Times New Roman"/>
        <family val="1"/>
      </rPr>
      <t xml:space="preserve">Осуществление мер соцзащиты </t>
    </r>
  </si>
  <si>
    <r>
      <t xml:space="preserve">Основное мероприятие 1.1.20. </t>
    </r>
    <r>
      <rPr>
        <sz val="14"/>
        <rFont val="Times New Roman"/>
        <family val="1"/>
      </rPr>
      <t xml:space="preserve"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</t>
    </r>
  </si>
  <si>
    <r>
      <t xml:space="preserve">Основное мероприятие 1.1.21. </t>
    </r>
    <r>
      <rPr>
        <sz val="14"/>
        <rFont val="Times New Roman"/>
        <family val="1"/>
      </rPr>
      <t>Предоставление материальной и иной помощи для погребения</t>
    </r>
    <r>
      <rPr>
        <b/>
        <sz val="14"/>
        <rFont val="Times New Roman"/>
        <family val="1"/>
      </rPr>
      <t xml:space="preserve">  </t>
    </r>
  </si>
  <si>
    <r>
      <t xml:space="preserve">Основное мероприятие 1.1.22.  </t>
    </r>
    <r>
      <rPr>
        <sz val="14"/>
        <rFont val="Times New Roman"/>
        <family val="1"/>
      </rPr>
      <t xml:space="preserve">Выплата пособий малоимущим гражданам и гражданам,  оказавшимся в тяжелой жизненной ситуации  </t>
    </r>
  </si>
  <si>
    <r>
      <t xml:space="preserve">Основное мероприятие 1.1.23. </t>
    </r>
    <r>
      <rPr>
        <sz val="14"/>
        <rFont val="Times New Roman"/>
        <family val="1"/>
      </rPr>
      <t>Выплата 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</t>
    </r>
  </si>
  <si>
    <r>
      <t xml:space="preserve">Основное мероприятие 1.1.24. </t>
    </r>
    <r>
      <rPr>
        <sz val="14"/>
        <rFont val="Times New Roman"/>
        <family val="1"/>
      </rPr>
  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  </r>
  </si>
  <si>
    <r>
      <t xml:space="preserve">Основное мероприятие 1.1.25. </t>
    </r>
    <r>
      <rPr>
        <sz val="14"/>
        <rFont val="Times New Roman"/>
        <family val="1"/>
      </rPr>
  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 </t>
    </r>
  </si>
  <si>
    <r>
      <t xml:space="preserve">Основное мероприятие 1.1.26. </t>
    </r>
    <r>
      <rPr>
        <sz val="14"/>
        <rFont val="Times New Roman"/>
        <family val="1"/>
      </rPr>
      <t>Выплата ежемесячного пособия на ребенка, гражданам,  имеющим детей</t>
    </r>
  </si>
  <si>
    <r>
      <t xml:space="preserve">Основное мероприятие 1.1.27. </t>
    </r>
    <r>
      <rPr>
        <sz val="14"/>
        <rFont val="Times New Roman"/>
        <family val="1"/>
      </rPr>
  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  </r>
  </si>
  <si>
    <r>
      <t xml:space="preserve">Основное мероприятие 1.1.28. </t>
    </r>
    <r>
      <rPr>
        <sz val="14"/>
        <rFont val="Times New Roman"/>
        <family val="1"/>
      </rPr>
  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  </r>
  </si>
  <si>
    <r>
      <t xml:space="preserve">Основное мероприятие 1.1.29. </t>
    </r>
    <r>
      <rPr>
        <sz val="14"/>
        <rFont val="Times New Roman"/>
        <family val="1"/>
      </rPr>
      <t xml:space="preserve">Выплата пенсии за выслугу лет лицам, замещавшим  муниципальные должности и должности муниципальной службы </t>
    </r>
  </si>
  <si>
    <r>
      <t xml:space="preserve">Основное мероприятие 1.1.30. </t>
    </r>
    <r>
      <rPr>
        <sz val="14"/>
        <rFont val="Times New Roman"/>
        <family val="1"/>
      </rPr>
      <t>Предоставление ежемесячного пособия Почетным гражданам города Губкина и Губкинского района</t>
    </r>
  </si>
  <si>
    <r>
      <t xml:space="preserve"> Основное мероприятие 1.1.31.      </t>
    </r>
    <r>
      <rPr>
        <sz val="14"/>
        <rFont val="Times New Roman"/>
        <family val="1"/>
      </rPr>
      <t>Мероприятия по социальной поддержке некоторых категорий граждан</t>
    </r>
    <r>
      <rPr>
        <b/>
        <sz val="14"/>
        <rFont val="Times New Roman"/>
        <family val="1"/>
      </rPr>
      <t xml:space="preserve">
</t>
    </r>
  </si>
  <si>
    <r>
      <t xml:space="preserve">Основное мероприятие 1.1.32. </t>
    </r>
    <r>
      <rPr>
        <sz val="14"/>
        <rFont val="Times New Roman"/>
        <family val="1"/>
      </rPr>
      <t xml:space="preserve">Осуществление переданных полномочий по предоставлению отдельных мер социальной поддержки граждан, подвергшихся радиации </t>
    </r>
  </si>
  <si>
    <r>
      <t xml:space="preserve">Основное мероприятие 1.1.33. </t>
    </r>
    <r>
      <rPr>
        <sz val="14"/>
        <rFont val="Times New Roman"/>
        <family val="1"/>
      </rPr>
      <t>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</t>
    </r>
    <r>
      <rPr>
        <b/>
        <sz val="14"/>
        <rFont val="Times New Roman"/>
        <family val="1"/>
      </rPr>
      <t xml:space="preserve"> </t>
    </r>
  </si>
  <si>
    <r>
      <t xml:space="preserve">Основное мероприятие 1.1.34. </t>
    </r>
    <r>
      <rPr>
        <sz val="14"/>
        <rFont val="Times New Roman"/>
        <family val="1"/>
      </rPr>
      <t>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</t>
    </r>
  </si>
  <si>
    <r>
      <t xml:space="preserve">Основное мероприятие 1.1.35. </t>
    </r>
    <r>
      <rPr>
        <sz val="14"/>
        <rFont val="Times New Roman"/>
        <family val="1"/>
      </rPr>
      <t>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</t>
    </r>
  </si>
  <si>
    <r>
      <t xml:space="preserve">Подпрограмма 2              </t>
    </r>
    <r>
      <rPr>
        <sz val="14"/>
        <rFont val="Times New Roman"/>
        <family val="1"/>
      </rPr>
      <t>Социальное обслуживание населения</t>
    </r>
  </si>
  <si>
    <r>
      <t xml:space="preserve">Основное мероприятие 2.1.1. </t>
    </r>
    <r>
      <rPr>
        <sz val="14"/>
        <rFont val="Times New Roman"/>
        <family val="1"/>
      </rPr>
      <t>Осуществление полномочий по обеспечению права граждан на социальное обслуживание</t>
    </r>
  </si>
  <si>
    <r>
      <t xml:space="preserve">Подпрограмма 3                      </t>
    </r>
    <r>
      <rPr>
        <sz val="14"/>
        <rFont val="Times New Roman"/>
        <family val="1"/>
      </rPr>
      <t>Социальная поддержка семьи и детей</t>
    </r>
  </si>
  <si>
    <r>
      <t xml:space="preserve">Основное мероприятие 3.1.1. </t>
    </r>
    <r>
      <rPr>
        <sz val="14"/>
        <rFont val="Times New Roman"/>
        <family val="1"/>
      </rPr>
      <t>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</t>
    </r>
  </si>
  <si>
    <r>
      <t xml:space="preserve">Основное мероприятие 3.2.1. </t>
    </r>
    <r>
      <rPr>
        <sz val="14"/>
        <rFont val="Times New Roman"/>
        <family val="1"/>
      </rPr>
      <t xml:space="preserve">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 </t>
    </r>
  </si>
  <si>
    <r>
      <t xml:space="preserve">Основное мероприятие 3.3.1. </t>
    </r>
    <r>
      <rPr>
        <sz val="14"/>
        <rFont val="Times New Roman"/>
        <family val="1"/>
      </rPr>
      <t>Организация и проведение социально-культурных мероприятий для многодетных семей и семей, воспитывающих детей-инвалидов</t>
    </r>
  </si>
  <si>
    <r>
      <t xml:space="preserve"> Подпрограмма 4                           </t>
    </r>
    <r>
      <rPr>
        <sz val="14"/>
        <rFont val="Times New Roman"/>
        <family val="1"/>
      </rPr>
      <t xml:space="preserve">Доступная среда для инвалидов и маломобильных групп населения </t>
    </r>
  </si>
  <si>
    <r>
      <t xml:space="preserve">Основное мероприятие 4.1.1. </t>
    </r>
    <r>
      <rPr>
        <sz val="14"/>
        <rFont val="Times New Roman"/>
        <family val="1"/>
      </rPr>
      <t>Повышение уровня доступности  приоритетных объектов и услуг в приоритетных сферах 
жизнедеятельности инвалидов и других маломобильных групп населения</t>
    </r>
  </si>
  <si>
    <r>
      <t xml:space="preserve">Основное мероприятие 4.2.1.         </t>
    </r>
    <r>
      <rPr>
        <sz val="14"/>
        <rFont val="Times New Roman"/>
        <family val="1"/>
      </rPr>
      <t>Обеспечение доступности муниципальных учреждений культуры</t>
    </r>
  </si>
  <si>
    <r>
      <t xml:space="preserve">Основное мероприятие 4.3.1. </t>
    </r>
    <r>
      <rPr>
        <sz val="14"/>
        <rFont val="Times New Roman"/>
        <family val="1"/>
      </rPr>
      <t>Повышение доступности и качества реабилитационных услуг для инвалидов</t>
    </r>
  </si>
  <si>
    <r>
      <t xml:space="preserve">Основное мероприятие 4.4.1. </t>
    </r>
    <r>
      <rPr>
        <sz val="14"/>
        <rFont val="Times New Roman"/>
        <family val="1"/>
      </rPr>
      <t>Мероприятия по поддержке социально ориентированных некоммерческих организаций</t>
    </r>
  </si>
  <si>
    <r>
      <t xml:space="preserve">Подпрограмма 5                  </t>
    </r>
    <r>
      <rPr>
        <sz val="14"/>
        <rFont val="Times New Roman"/>
        <family val="1"/>
      </rPr>
      <t>Обеспечение жильем отдельных категорий граждан</t>
    </r>
  </si>
  <si>
    <r>
      <t xml:space="preserve">Основное мероприятие 5.1.1. </t>
    </r>
    <r>
      <rPr>
        <sz val="14"/>
        <rFont val="Times New Roman"/>
        <family val="1"/>
      </rPr>
  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  </r>
  </si>
  <si>
    <r>
      <t>Основное мероприятие 5.1.2</t>
    </r>
    <r>
      <rPr>
        <sz val="14"/>
        <rFont val="Times New Roman"/>
        <family val="1"/>
      </rPr>
      <t>. 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  </r>
  </si>
  <si>
    <r>
      <t xml:space="preserve">Основное мероприятие 5.1.3. </t>
    </r>
    <r>
      <rPr>
        <sz val="14"/>
        <rFont val="Times New Roman"/>
        <family val="1"/>
      </rPr>
      <t>Обеспечение жильем отдельных категорий граждан, установленных Федеральным законом от 12 января 1995г. №5-ФЗ «О ветеранах» и от 24 ноября 1995г. №181-ФЗ «О социальной защите инвалидов в РФ»</t>
    </r>
  </si>
  <si>
    <r>
      <t xml:space="preserve">Подпрограмма 6 </t>
    </r>
    <r>
      <rPr>
        <sz val="14"/>
        <rFont val="Times New Roman"/>
        <family val="1"/>
      </rPr>
      <t xml:space="preserve">Обеспечение реализации муниципальной программы «Социальная поддержка граждан в Губкинском городском округе» </t>
    </r>
  </si>
  <si>
    <r>
      <t xml:space="preserve">Основное мероприятие 6.1.1. </t>
    </r>
    <r>
      <rPr>
        <sz val="14"/>
        <rFont val="Times New Roman"/>
        <family val="1"/>
      </rPr>
      <t>Организация предоставления отдельных мер социальной защиты населения</t>
    </r>
  </si>
  <si>
    <r>
      <t xml:space="preserve">Основное мероприятие 6.2.1 </t>
    </r>
    <r>
      <rPr>
        <sz val="14"/>
        <rFont val="Times New Roman"/>
        <family val="1"/>
      </rPr>
      <t>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</t>
    </r>
  </si>
  <si>
    <r>
      <t xml:space="preserve">Основное мероприятие 6.3.1. </t>
    </r>
    <r>
      <rPr>
        <sz val="14"/>
        <rFont val="Times New Roman"/>
        <family val="1"/>
      </rPr>
      <t xml:space="preserve">Осуществление деятельности по опеке и попечительству в отношении совершеннолетних лиц   </t>
    </r>
  </si>
  <si>
    <r>
      <t xml:space="preserve">Основное мероприятие 6.4.1.  </t>
    </r>
    <r>
      <rPr>
        <sz val="14"/>
        <rFont val="Times New Roman"/>
        <family val="1"/>
      </rPr>
      <t xml:space="preserve">Организация предоставления ежемесячных денежных компенсаций расходов по 
оплате жилищно-коммунальных услуг  </t>
    </r>
  </si>
  <si>
    <r>
      <t xml:space="preserve">Основное мероприятие 6.5.1. </t>
    </r>
    <r>
      <rPr>
        <sz val="14"/>
        <rFont val="Times New Roman"/>
        <family val="1"/>
      </rPr>
      <t xml:space="preserve">Организация предоставления социального пособия на погребение </t>
    </r>
  </si>
  <si>
    <r>
      <rPr>
        <b/>
        <sz val="14"/>
        <color indexed="8"/>
        <rFont val="Times New Roman"/>
        <family val="1"/>
      </rPr>
      <t>Подпрограмма 1.</t>
    </r>
    <r>
      <rPr>
        <sz val="14"/>
        <color indexed="8"/>
        <rFont val="Times New Roman"/>
        <family val="1"/>
      </rPr>
      <t xml:space="preserve"> «Создание условий для развития информационного общества в Губкинском городском округе на 2014-2020 годы».</t>
    </r>
  </si>
  <si>
    <r>
      <rPr>
        <b/>
        <sz val="14"/>
        <rFont val="Times New Roman"/>
        <family val="1"/>
      </rPr>
      <t xml:space="preserve">Основное мероприятие 1.1.1 </t>
    </r>
    <r>
      <rPr>
        <sz val="14"/>
        <rFont val="Times New Roman"/>
        <family val="1"/>
      </rPr>
      <t>«Обеспечение предоставле-ния государственных и муниципальных услуг с применением информационных и телекоммуникационных технологий»</t>
    </r>
  </si>
  <si>
    <r>
      <rPr>
        <b/>
        <sz val="14"/>
        <color indexed="8"/>
        <rFont val="Times New Roman"/>
        <family val="1"/>
      </rPr>
      <t>Основное мероприятие 1.2.1</t>
    </r>
    <r>
      <rPr>
        <sz val="14"/>
        <color indexed="8"/>
        <rFont val="Times New Roman"/>
        <family val="1"/>
      </rPr>
      <t xml:space="preserve"> «Развитие и модернизация информационно-коммуникационной инфраструктуры связи»</t>
    </r>
  </si>
  <si>
    <r>
      <rPr>
        <b/>
        <sz val="14"/>
        <rFont val="Times New Roman"/>
        <family val="1"/>
      </rPr>
      <t xml:space="preserve">Основное мероприятие 1.2.2.  </t>
    </r>
    <r>
      <rPr>
        <sz val="14"/>
        <rFont val="Times New Roman"/>
        <family val="1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</si>
  <si>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r>
      <rPr>
        <b/>
        <sz val="14"/>
        <rFont val="Times New Roman"/>
        <family val="1"/>
      </rPr>
      <t xml:space="preserve">Основное мероприятие 1.2.3  </t>
    </r>
    <r>
      <rPr>
        <sz val="14"/>
        <rFont val="Times New Roman"/>
        <family val="1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</si>
  <si>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r>
      <rPr>
        <b/>
        <sz val="14"/>
        <rFont val="Times New Roman"/>
        <family val="1"/>
      </rPr>
      <t xml:space="preserve">Основное мероприятие 1.2.4 </t>
    </r>
    <r>
      <rPr>
        <sz val="14"/>
        <rFont val="Times New Roman"/>
        <family val="1"/>
      </rPr>
      <t>«Сопровождение системы спутникового мониторинга автотранспорта»</t>
    </r>
  </si>
  <si>
    <r>
      <rPr>
        <b/>
        <sz val="14"/>
        <color indexed="8"/>
        <rFont val="Times New Roman"/>
        <family val="1"/>
      </rPr>
      <t xml:space="preserve">Основное мероприятие 1.2.5 </t>
    </r>
    <r>
      <rPr>
        <sz val="14"/>
        <color indexed="8"/>
        <rFont val="Times New Roman"/>
        <family val="1"/>
      </rPr>
      <t>«Обеспечение информационной безопасности»</t>
    </r>
  </si>
  <si>
    <r>
      <rPr>
        <b/>
        <sz val="14"/>
        <rFont val="Times New Roman"/>
        <family val="1"/>
      </rPr>
      <t xml:space="preserve">Основное мероприятие 1.2.6 </t>
    </r>
    <r>
      <rPr>
        <sz val="14"/>
        <rFont val="Times New Roman"/>
        <family val="1"/>
      </rPr>
      <t>«Обеспечение информационной открытости, прозрачности механизмов управления и доступности информации»</t>
    </r>
  </si>
  <si>
    <r>
      <rPr>
        <b/>
        <sz val="14"/>
        <color indexed="8"/>
        <rFont val="Times New Roman"/>
        <family val="1"/>
      </rPr>
      <t xml:space="preserve">Подпрограмма 2. </t>
    </r>
    <r>
      <rPr>
        <sz val="14"/>
        <color indexed="8"/>
        <rFont val="Times New Roman"/>
        <family val="1"/>
      </rPr>
      <t>«Повышение качества и доступности государственных и муниципальных услуг»</t>
    </r>
  </si>
  <si>
    <r>
      <rPr>
        <b/>
        <sz val="14"/>
        <rFont val="Times New Roman"/>
        <family val="1"/>
      </rPr>
      <t xml:space="preserve">Основное мероприятие 2.1.1 </t>
    </r>
    <r>
      <rPr>
        <sz val="14"/>
        <rFont val="Times New Roman"/>
        <family val="1"/>
      </rPr>
      <t>«Создание условий для предоставления государствен-ных и муниципальных услуг по принципу «одного окна» на базе МАУ МФЦ»</t>
    </r>
  </si>
  <si>
    <r>
      <rPr>
        <b/>
        <sz val="14"/>
        <rFont val="Times New Roman"/>
        <family val="1"/>
      </rPr>
      <t xml:space="preserve">Основное мероприятие 2.1.2 </t>
    </r>
    <r>
      <rPr>
        <sz val="14"/>
        <rFont val="Times New Roman"/>
        <family val="1"/>
      </rPr>
      <t>«Обеспечение информационной безопасности в МАУ МФЦ»</t>
    </r>
  </si>
  <si>
    <t xml:space="preserve">Основное мероприятие «Организация транспортного обслуживания населения в пригородном межмуниципальном сообщении»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</si>
</sst>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"/>
    <numFmt numFmtId="187" formatCode="0.0"/>
    <numFmt numFmtId="188" formatCode="#,##0.0_ ;[Red]\-#,##0.0\ 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3" borderId="0" xfId="0" applyFill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3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26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justify" vertical="top"/>
    </xf>
    <xf numFmtId="0" fontId="4" fillId="0" borderId="26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187" fontId="4" fillId="33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justify"/>
    </xf>
    <xf numFmtId="0" fontId="24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right" vertical="justify" wrapText="1"/>
    </xf>
    <xf numFmtId="0" fontId="4" fillId="0" borderId="28" xfId="0" applyFont="1" applyBorder="1" applyAlignment="1">
      <alignment horizontal="center" vertical="justify" wrapText="1"/>
    </xf>
    <xf numFmtId="0" fontId="4" fillId="0" borderId="29" xfId="0" applyFont="1" applyBorder="1" applyAlignment="1">
      <alignment horizontal="center" vertical="justify" wrapText="1"/>
    </xf>
    <xf numFmtId="0" fontId="4" fillId="0" borderId="30" xfId="0" applyFont="1" applyBorder="1" applyAlignment="1">
      <alignment horizontal="center" vertical="justify" wrapText="1"/>
    </xf>
    <xf numFmtId="16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wrapText="1"/>
    </xf>
    <xf numFmtId="187" fontId="4" fillId="0" borderId="26" xfId="0" applyNumberFormat="1" applyFont="1" applyBorder="1" applyAlignment="1">
      <alignment horizontal="center" vertical="center" wrapText="1"/>
    </xf>
    <xf numFmtId="0" fontId="23" fillId="0" borderId="31" xfId="0" applyFont="1" applyBorder="1" applyAlignment="1">
      <alignment horizontal="left" wrapText="1"/>
    </xf>
    <xf numFmtId="0" fontId="23" fillId="0" borderId="31" xfId="0" applyFont="1" applyBorder="1" applyAlignment="1">
      <alignment horizontal="left"/>
    </xf>
    <xf numFmtId="49" fontId="4" fillId="0" borderId="26" xfId="0" applyNumberFormat="1" applyFont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31" xfId="0" applyFont="1" applyBorder="1" applyAlignment="1">
      <alignment horizontal="left"/>
    </xf>
    <xf numFmtId="0" fontId="23" fillId="0" borderId="3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/>
    </xf>
    <xf numFmtId="0" fontId="4" fillId="0" borderId="33" xfId="0" applyFont="1" applyBorder="1" applyAlignment="1">
      <alignment horizontal="justify" vertical="top"/>
    </xf>
    <xf numFmtId="0" fontId="23" fillId="0" borderId="32" xfId="0" applyFont="1" applyBorder="1" applyAlignment="1">
      <alignment horizontal="justify" vertical="top"/>
    </xf>
    <xf numFmtId="0" fontId="23" fillId="0" borderId="0" xfId="0" applyFont="1" applyAlignment="1">
      <alignment vertical="top"/>
    </xf>
    <xf numFmtId="0" fontId="23" fillId="0" borderId="32" xfId="0" applyFont="1" applyBorder="1" applyAlignment="1">
      <alignment horizontal="left" vertical="justify" wrapText="1"/>
    </xf>
    <xf numFmtId="0" fontId="4" fillId="0" borderId="0" xfId="0" applyFont="1" applyAlignment="1">
      <alignment horizontal="left" vertical="justify" wrapText="1"/>
    </xf>
    <xf numFmtId="0" fontId="4" fillId="0" borderId="26" xfId="0" applyFont="1" applyBorder="1" applyAlignment="1">
      <alignment horizontal="justify" vertical="center"/>
    </xf>
    <xf numFmtId="0" fontId="23" fillId="0" borderId="27" xfId="0" applyFont="1" applyBorder="1" applyAlignment="1">
      <alignment/>
    </xf>
    <xf numFmtId="0" fontId="23" fillId="0" borderId="34" xfId="0" applyFont="1" applyBorder="1" applyAlignment="1">
      <alignment wrapText="1"/>
    </xf>
    <xf numFmtId="0" fontId="23" fillId="0" borderId="34" xfId="0" applyFont="1" applyBorder="1" applyAlignment="1">
      <alignment/>
    </xf>
    <xf numFmtId="0" fontId="23" fillId="0" borderId="0" xfId="0" applyFont="1" applyAlignment="1">
      <alignment horizontal="justify" vertical="top"/>
    </xf>
    <xf numFmtId="18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4" fillId="0" borderId="26" xfId="0" applyFont="1" applyBorder="1" applyAlignment="1">
      <alignment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/>
    </xf>
    <xf numFmtId="0" fontId="23" fillId="0" borderId="29" xfId="0" applyFont="1" applyBorder="1" applyAlignment="1">
      <alignment horizontal="left" vertical="justify" wrapText="1"/>
    </xf>
    <xf numFmtId="0" fontId="4" fillId="0" borderId="26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/>
    </xf>
    <xf numFmtId="0" fontId="23" fillId="32" borderId="23" xfId="0" applyFont="1" applyFill="1" applyBorder="1" applyAlignment="1">
      <alignment horizontal="center" wrapText="1"/>
    </xf>
    <xf numFmtId="0" fontId="23" fillId="32" borderId="24" xfId="0" applyFont="1" applyFill="1" applyBorder="1" applyAlignment="1">
      <alignment horizontal="left" wrapText="1"/>
    </xf>
    <xf numFmtId="0" fontId="4" fillId="32" borderId="24" xfId="0" applyFont="1" applyFill="1" applyBorder="1" applyAlignment="1">
      <alignment/>
    </xf>
    <xf numFmtId="0" fontId="4" fillId="32" borderId="25" xfId="0" applyFont="1" applyFill="1" applyBorder="1" applyAlignment="1">
      <alignment/>
    </xf>
    <xf numFmtId="49" fontId="4" fillId="0" borderId="23" xfId="0" applyNumberFormat="1" applyFont="1" applyBorder="1" applyAlignment="1">
      <alignment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wrapText="1"/>
    </xf>
    <xf numFmtId="0" fontId="4" fillId="0" borderId="37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0" fontId="4" fillId="0" borderId="3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40" xfId="0" applyFont="1" applyBorder="1" applyAlignment="1">
      <alignment horizontal="justify"/>
    </xf>
    <xf numFmtId="0" fontId="4" fillId="0" borderId="41" xfId="0" applyFont="1" applyBorder="1" applyAlignment="1">
      <alignment horizontal="justify"/>
    </xf>
    <xf numFmtId="0" fontId="4" fillId="0" borderId="42" xfId="0" applyFont="1" applyBorder="1" applyAlignment="1">
      <alignment horizontal="justify"/>
    </xf>
    <xf numFmtId="0" fontId="4" fillId="0" borderId="23" xfId="0" applyFont="1" applyBorder="1" applyAlignment="1">
      <alignment horizontal="left"/>
    </xf>
    <xf numFmtId="0" fontId="4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/>
    </xf>
    <xf numFmtId="49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87" fontId="4" fillId="0" borderId="26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4" fillId="0" borderId="0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46" xfId="0" applyFont="1" applyBorder="1" applyAlignment="1">
      <alignment horizontal="justify"/>
    </xf>
    <xf numFmtId="0" fontId="4" fillId="0" borderId="26" xfId="0" applyFont="1" applyBorder="1" applyAlignment="1">
      <alignment horizontal="justify"/>
    </xf>
    <xf numFmtId="0" fontId="4" fillId="0" borderId="26" xfId="0" applyFont="1" applyBorder="1" applyAlignment="1">
      <alignment horizontal="left" vertical="center" wrapText="1"/>
    </xf>
    <xf numFmtId="187" fontId="4" fillId="0" borderId="26" xfId="0" applyNumberFormat="1" applyFont="1" applyBorder="1" applyAlignment="1">
      <alignment horizontal="center" wrapText="1"/>
    </xf>
    <xf numFmtId="49" fontId="4" fillId="0" borderId="46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6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38" xfId="0" applyFont="1" applyBorder="1" applyAlignment="1">
      <alignment horizontal="justify"/>
    </xf>
    <xf numFmtId="0" fontId="4" fillId="0" borderId="26" xfId="0" applyFont="1" applyFill="1" applyBorder="1" applyAlignment="1">
      <alignment horizontal="justify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left" wrapText="1"/>
    </xf>
    <xf numFmtId="0" fontId="4" fillId="34" borderId="47" xfId="0" applyFont="1" applyFill="1" applyBorder="1" applyAlignment="1">
      <alignment horizontal="left"/>
    </xf>
    <xf numFmtId="0" fontId="4" fillId="34" borderId="47" xfId="0" applyFont="1" applyFill="1" applyBorder="1" applyAlignment="1">
      <alignment horizontal="left" vertical="center" wrapText="1"/>
    </xf>
    <xf numFmtId="0" fontId="4" fillId="34" borderId="47" xfId="0" applyFont="1" applyFill="1" applyBorder="1" applyAlignment="1">
      <alignment/>
    </xf>
    <xf numFmtId="0" fontId="4" fillId="34" borderId="47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7" xfId="0" applyFont="1" applyFill="1" applyBorder="1" applyAlignment="1">
      <alignment/>
    </xf>
    <xf numFmtId="0" fontId="4" fillId="34" borderId="48" xfId="0" applyFont="1" applyFill="1" applyBorder="1" applyAlignment="1">
      <alignment horizontal="left" wrapText="1"/>
    </xf>
    <xf numFmtId="0" fontId="4" fillId="34" borderId="49" xfId="0" applyFont="1" applyFill="1" applyBorder="1" applyAlignment="1">
      <alignment horizontal="left" wrapText="1"/>
    </xf>
    <xf numFmtId="0" fontId="4" fillId="34" borderId="50" xfId="0" applyFont="1" applyFill="1" applyBorder="1" applyAlignment="1">
      <alignment horizontal="left" wrapText="1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49" fontId="4" fillId="34" borderId="47" xfId="0" applyNumberFormat="1" applyFont="1" applyFill="1" applyBorder="1" applyAlignment="1">
      <alignment/>
    </xf>
    <xf numFmtId="0" fontId="4" fillId="34" borderId="51" xfId="0" applyFont="1" applyFill="1" applyBorder="1" applyAlignment="1">
      <alignment horizontal="left"/>
    </xf>
    <xf numFmtId="0" fontId="4" fillId="34" borderId="51" xfId="0" applyFont="1" applyFill="1" applyBorder="1" applyAlignment="1">
      <alignment wrapText="1"/>
    </xf>
    <xf numFmtId="0" fontId="4" fillId="34" borderId="51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left"/>
    </xf>
    <xf numFmtId="0" fontId="4" fillId="34" borderId="47" xfId="0" applyFont="1" applyFill="1" applyBorder="1" applyAlignment="1">
      <alignment vertical="center"/>
    </xf>
    <xf numFmtId="0" fontId="4" fillId="34" borderId="47" xfId="0" applyFont="1" applyFill="1" applyBorder="1" applyAlignment="1">
      <alignment vertical="center" wrapText="1"/>
    </xf>
    <xf numFmtId="0" fontId="4" fillId="34" borderId="51" xfId="0" applyFont="1" applyFill="1" applyBorder="1" applyAlignment="1">
      <alignment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left" wrapText="1"/>
    </xf>
    <xf numFmtId="2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center" wrapText="1"/>
    </xf>
    <xf numFmtId="0" fontId="25" fillId="0" borderId="26" xfId="0" applyFont="1" applyBorder="1" applyAlignment="1">
      <alignment horizontal="justify"/>
    </xf>
    <xf numFmtId="0" fontId="25" fillId="0" borderId="52" xfId="0" applyFont="1" applyBorder="1" applyAlignment="1">
      <alignment horizontal="justify"/>
    </xf>
    <xf numFmtId="0" fontId="25" fillId="0" borderId="52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justify"/>
    </xf>
    <xf numFmtId="0" fontId="4" fillId="0" borderId="36" xfId="0" applyFont="1" applyBorder="1" applyAlignment="1">
      <alignment horizontal="justify"/>
    </xf>
    <xf numFmtId="0" fontId="4" fillId="0" borderId="35" xfId="0" applyFont="1" applyBorder="1" applyAlignment="1">
      <alignment horizontal="justify"/>
    </xf>
    <xf numFmtId="0" fontId="4" fillId="0" borderId="52" xfId="0" applyFont="1" applyBorder="1" applyAlignment="1">
      <alignment/>
    </xf>
    <xf numFmtId="0" fontId="26" fillId="0" borderId="26" xfId="0" applyFont="1" applyBorder="1" applyAlignment="1">
      <alignment vertical="center" wrapText="1"/>
    </xf>
    <xf numFmtId="0" fontId="23" fillId="0" borderId="37" xfId="0" applyFont="1" applyFill="1" applyBorder="1" applyAlignment="1">
      <alignment horizontal="center" wrapText="1"/>
    </xf>
    <xf numFmtId="0" fontId="25" fillId="0" borderId="37" xfId="0" applyFont="1" applyBorder="1" applyAlignment="1">
      <alignment horizontal="justify"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3" borderId="0" xfId="0" applyFont="1" applyFill="1" applyAlignment="1">
      <alignment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>
      <alignment horizontal="left" vertical="justify" wrapText="1"/>
    </xf>
    <xf numFmtId="0" fontId="4" fillId="0" borderId="26" xfId="0" applyFont="1" applyBorder="1" applyAlignment="1">
      <alignment vertical="justify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left" vertical="justify"/>
    </xf>
    <xf numFmtId="0" fontId="23" fillId="0" borderId="26" xfId="0" applyFont="1" applyBorder="1" applyAlignment="1">
      <alignment horizontal="left"/>
    </xf>
    <xf numFmtId="0" fontId="4" fillId="0" borderId="52" xfId="0" applyFont="1" applyBorder="1" applyAlignment="1">
      <alignment horizontal="left" vertical="justify"/>
    </xf>
    <xf numFmtId="0" fontId="4" fillId="0" borderId="2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0" fontId="4" fillId="0" borderId="26" xfId="0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4" fillId="0" borderId="52" xfId="0" applyFont="1" applyBorder="1" applyAlignment="1">
      <alignment horizontal="left" vertical="justify" wrapText="1"/>
    </xf>
    <xf numFmtId="0" fontId="4" fillId="0" borderId="26" xfId="0" applyFont="1" applyBorder="1" applyAlignment="1">
      <alignment horizontal="left" vertical="justify"/>
    </xf>
    <xf numFmtId="0" fontId="4" fillId="0" borderId="26" xfId="0" applyFont="1" applyBorder="1" applyAlignment="1">
      <alignment vertical="justify" wrapText="1"/>
    </xf>
    <xf numFmtId="0" fontId="4" fillId="0" borderId="26" xfId="0" applyFont="1" applyBorder="1" applyAlignment="1">
      <alignment vertical="justify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justify"/>
    </xf>
    <xf numFmtId="0" fontId="4" fillId="0" borderId="0" xfId="0" applyFont="1" applyFill="1" applyAlignment="1">
      <alignment/>
    </xf>
    <xf numFmtId="0" fontId="4" fillId="0" borderId="26" xfId="0" applyFont="1" applyFill="1" applyBorder="1" applyAlignment="1">
      <alignment horizontal="left" vertical="justify"/>
    </xf>
    <xf numFmtId="0" fontId="4" fillId="0" borderId="26" xfId="0" applyFont="1" applyFill="1" applyBorder="1" applyAlignment="1">
      <alignment horizontal="left" vertical="justify" wrapText="1" shrinkToFit="1"/>
    </xf>
    <xf numFmtId="0" fontId="4" fillId="0" borderId="26" xfId="0" applyFont="1" applyFill="1" applyBorder="1" applyAlignment="1">
      <alignment vertical="justify"/>
    </xf>
    <xf numFmtId="0" fontId="4" fillId="0" borderId="26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left" vertical="justify" wrapText="1"/>
    </xf>
    <xf numFmtId="49" fontId="4" fillId="0" borderId="26" xfId="0" applyNumberFormat="1" applyFont="1" applyFill="1" applyBorder="1" applyAlignment="1">
      <alignment/>
    </xf>
    <xf numFmtId="0" fontId="4" fillId="0" borderId="26" xfId="0" applyFont="1" applyBorder="1" applyAlignment="1">
      <alignment horizontal="left" vertical="justify" wrapText="1"/>
    </xf>
    <xf numFmtId="0" fontId="23" fillId="0" borderId="26" xfId="0" applyFont="1" applyBorder="1" applyAlignment="1">
      <alignment horizontal="left"/>
    </xf>
    <xf numFmtId="0" fontId="23" fillId="0" borderId="52" xfId="0" applyFont="1" applyBorder="1" applyAlignment="1">
      <alignment horizontal="left" vertical="justify"/>
    </xf>
    <xf numFmtId="0" fontId="23" fillId="0" borderId="29" xfId="0" applyFont="1" applyBorder="1" applyAlignment="1">
      <alignment horizontal="left" vertical="justify"/>
    </xf>
    <xf numFmtId="0" fontId="23" fillId="0" borderId="35" xfId="0" applyFont="1" applyBorder="1" applyAlignment="1">
      <alignment horizontal="left" vertical="justify"/>
    </xf>
    <xf numFmtId="0" fontId="23" fillId="0" borderId="26" xfId="0" applyFont="1" applyBorder="1" applyAlignment="1">
      <alignment horizontal="left" vertical="justify"/>
    </xf>
    <xf numFmtId="0" fontId="23" fillId="0" borderId="26" xfId="0" applyFont="1" applyBorder="1" applyAlignment="1">
      <alignment horizontal="left" vertical="justify" wrapText="1"/>
    </xf>
    <xf numFmtId="0" fontId="4" fillId="0" borderId="26" xfId="0" applyFont="1" applyBorder="1" applyAlignment="1">
      <alignment horizontal="center" vertical="justify" wrapText="1"/>
    </xf>
    <xf numFmtId="49" fontId="4" fillId="0" borderId="26" xfId="0" applyNumberFormat="1" applyFont="1" applyBorder="1" applyAlignment="1">
      <alignment horizontal="right"/>
    </xf>
    <xf numFmtId="0" fontId="4" fillId="0" borderId="26" xfId="0" applyFont="1" applyFill="1" applyBorder="1" applyAlignment="1">
      <alignment horizontal="left" vertical="justify" wrapText="1"/>
    </xf>
    <xf numFmtId="0" fontId="4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 vertical="center" wrapText="1"/>
    </xf>
    <xf numFmtId="0" fontId="4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 wrapText="1"/>
    </xf>
    <xf numFmtId="0" fontId="4" fillId="0" borderId="62" xfId="0" applyFont="1" applyBorder="1" applyAlignment="1">
      <alignment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2" xfId="0" applyFont="1" applyBorder="1" applyAlignment="1">
      <alignment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49" fontId="4" fillId="0" borderId="59" xfId="0" applyNumberFormat="1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2" xfId="0" applyFont="1" applyBorder="1" applyAlignment="1">
      <alignment wrapText="1"/>
    </xf>
    <xf numFmtId="0" fontId="4" fillId="0" borderId="62" xfId="0" applyFont="1" applyBorder="1" applyAlignment="1">
      <alignment horizontal="center" vertical="center" wrapText="1"/>
    </xf>
    <xf numFmtId="0" fontId="4" fillId="0" borderId="64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vertical="top" wrapText="1"/>
    </xf>
    <xf numFmtId="0" fontId="4" fillId="0" borderId="26" xfId="0" applyFont="1" applyBorder="1" applyAlignment="1">
      <alignment vertical="center"/>
    </xf>
    <xf numFmtId="0" fontId="4" fillId="33" borderId="26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4" fillId="0" borderId="26" xfId="0" applyFont="1" applyBorder="1" applyAlignment="1">
      <alignment horizontal="left" vertical="top" wrapText="1"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horizontal="left" wrapText="1"/>
    </xf>
    <xf numFmtId="0" fontId="4" fillId="0" borderId="65" xfId="0" applyFont="1" applyBorder="1" applyAlignment="1">
      <alignment horizontal="justify" wrapText="1"/>
    </xf>
    <xf numFmtId="0" fontId="4" fillId="0" borderId="65" xfId="0" applyFont="1" applyBorder="1" applyAlignment="1">
      <alignment horizontal="center" wrapText="1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justify" wrapText="1"/>
    </xf>
    <xf numFmtId="0" fontId="4" fillId="0" borderId="66" xfId="0" applyFont="1" applyBorder="1" applyAlignment="1">
      <alignment horizontal="center" wrapText="1"/>
    </xf>
    <xf numFmtId="0" fontId="4" fillId="0" borderId="66" xfId="0" applyFont="1" applyBorder="1" applyAlignment="1">
      <alignment horizontal="center"/>
    </xf>
    <xf numFmtId="0" fontId="4" fillId="0" borderId="66" xfId="0" applyFont="1" applyBorder="1" applyAlignment="1">
      <alignment horizontal="justify" wrapText="1"/>
    </xf>
    <xf numFmtId="0" fontId="4" fillId="0" borderId="67" xfId="0" applyFont="1" applyBorder="1" applyAlignment="1">
      <alignment horizontal="center" wrapText="1"/>
    </xf>
    <xf numFmtId="0" fontId="4" fillId="0" borderId="67" xfId="0" applyFont="1" applyBorder="1" applyAlignment="1">
      <alignment horizontal="center"/>
    </xf>
    <xf numFmtId="0" fontId="4" fillId="0" borderId="67" xfId="0" applyFont="1" applyBorder="1" applyAlignment="1">
      <alignment horizontal="justify" vertical="top" wrapText="1"/>
    </xf>
    <xf numFmtId="0" fontId="4" fillId="0" borderId="68" xfId="0" applyFont="1" applyBorder="1" applyAlignment="1">
      <alignment horizontal="justify" wrapText="1"/>
    </xf>
    <xf numFmtId="0" fontId="4" fillId="0" borderId="39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justify" wrapText="1"/>
    </xf>
    <xf numFmtId="0" fontId="4" fillId="0" borderId="69" xfId="0" applyFont="1" applyFill="1" applyBorder="1" applyAlignment="1">
      <alignment horizontal="center" wrapText="1"/>
    </xf>
    <xf numFmtId="0" fontId="4" fillId="0" borderId="66" xfId="0" applyFont="1" applyBorder="1" applyAlignment="1">
      <alignment horizontal="justify"/>
    </xf>
    <xf numFmtId="0" fontId="4" fillId="0" borderId="67" xfId="0" applyFont="1" applyBorder="1" applyAlignment="1">
      <alignment wrapText="1"/>
    </xf>
    <xf numFmtId="0" fontId="4" fillId="0" borderId="70" xfId="0" applyFont="1" applyBorder="1" applyAlignment="1">
      <alignment horizontal="justify"/>
    </xf>
    <xf numFmtId="0" fontId="4" fillId="0" borderId="71" xfId="0" applyFont="1" applyBorder="1" applyAlignment="1">
      <alignment horizontal="justify"/>
    </xf>
    <xf numFmtId="0" fontId="4" fillId="0" borderId="39" xfId="0" applyFont="1" applyBorder="1" applyAlignment="1">
      <alignment horizontal="justify"/>
    </xf>
    <xf numFmtId="0" fontId="4" fillId="0" borderId="67" xfId="0" applyFont="1" applyBorder="1" applyAlignment="1">
      <alignment horizontal="center" vertical="top" wrapText="1"/>
    </xf>
    <xf numFmtId="0" fontId="4" fillId="0" borderId="67" xfId="0" applyFont="1" applyBorder="1" applyAlignment="1">
      <alignment horizontal="justify" wrapText="1"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66" xfId="0" applyFont="1" applyBorder="1" applyAlignment="1">
      <alignment horizontal="center"/>
    </xf>
    <xf numFmtId="0" fontId="4" fillId="0" borderId="65" xfId="0" applyFont="1" applyBorder="1" applyAlignment="1">
      <alignment/>
    </xf>
    <xf numFmtId="0" fontId="4" fillId="0" borderId="65" xfId="0" applyFont="1" applyBorder="1" applyAlignment="1">
      <alignment horizontal="justify" wrapText="1"/>
    </xf>
    <xf numFmtId="0" fontId="4" fillId="0" borderId="65" xfId="0" applyFont="1" applyBorder="1" applyAlignment="1">
      <alignment horizontal="center" vertical="top" wrapText="1"/>
    </xf>
    <xf numFmtId="0" fontId="4" fillId="0" borderId="65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72" xfId="0" applyFont="1" applyBorder="1" applyAlignment="1">
      <alignment/>
    </xf>
    <xf numFmtId="0" fontId="4" fillId="0" borderId="66" xfId="0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wrapText="1"/>
    </xf>
    <xf numFmtId="0" fontId="4" fillId="0" borderId="66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5" xfId="0" applyFont="1" applyBorder="1" applyAlignment="1">
      <alignment horizontal="justify" vertical="top" wrapText="1"/>
    </xf>
    <xf numFmtId="0" fontId="4" fillId="0" borderId="66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4" fillId="0" borderId="68" xfId="0" applyFont="1" applyBorder="1" applyAlignment="1">
      <alignment horizontal="center"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 horizontal="center" vertical="top" wrapText="1"/>
    </xf>
    <xf numFmtId="0" fontId="4" fillId="0" borderId="75" xfId="0" applyFont="1" applyBorder="1" applyAlignment="1">
      <alignment horizontal="center" wrapText="1"/>
    </xf>
    <xf numFmtId="0" fontId="4" fillId="0" borderId="72" xfId="0" applyFont="1" applyBorder="1" applyAlignment="1">
      <alignment horizontal="center"/>
    </xf>
    <xf numFmtId="0" fontId="4" fillId="0" borderId="76" xfId="0" applyFont="1" applyBorder="1" applyAlignment="1">
      <alignment horizontal="center" wrapText="1"/>
    </xf>
    <xf numFmtId="0" fontId="4" fillId="0" borderId="73" xfId="0" applyFont="1" applyBorder="1" applyAlignment="1">
      <alignment horizontal="center" wrapText="1"/>
    </xf>
    <xf numFmtId="0" fontId="4" fillId="0" borderId="39" xfId="0" applyFont="1" applyBorder="1" applyAlignment="1">
      <alignment wrapText="1"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32" borderId="0" xfId="0" applyFont="1" applyFill="1" applyAlignment="1">
      <alignment/>
    </xf>
    <xf numFmtId="0" fontId="4" fillId="0" borderId="26" xfId="0" applyFont="1" applyBorder="1" applyAlignment="1">
      <alignment wrapText="1"/>
    </xf>
    <xf numFmtId="0" fontId="4" fillId="0" borderId="26" xfId="0" applyFont="1" applyBorder="1" applyAlignment="1">
      <alignment/>
    </xf>
    <xf numFmtId="0" fontId="4" fillId="0" borderId="52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23" fillId="0" borderId="52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49" fontId="25" fillId="0" borderId="26" xfId="0" applyNumberFormat="1" applyFont="1" applyBorder="1" applyAlignment="1">
      <alignment horizontal="center" vertical="top" wrapText="1"/>
    </xf>
    <xf numFmtId="0" fontId="4" fillId="0" borderId="26" xfId="0" applyFont="1" applyFill="1" applyBorder="1" applyAlignment="1">
      <alignment vertical="top" wrapText="1"/>
    </xf>
    <xf numFmtId="49" fontId="25" fillId="0" borderId="37" xfId="0" applyNumberFormat="1" applyFont="1" applyBorder="1" applyAlignment="1">
      <alignment horizontal="center" vertical="top" wrapText="1"/>
    </xf>
    <xf numFmtId="0" fontId="25" fillId="0" borderId="37" xfId="0" applyFont="1" applyFill="1" applyBorder="1" applyAlignment="1">
      <alignment horizontal="left" vertical="top" wrapText="1"/>
    </xf>
    <xf numFmtId="2" fontId="4" fillId="0" borderId="37" xfId="0" applyNumberFormat="1" applyFont="1" applyFill="1" applyBorder="1" applyAlignment="1">
      <alignment horizontal="center" vertical="top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top" wrapText="1"/>
    </xf>
    <xf numFmtId="0" fontId="25" fillId="0" borderId="26" xfId="0" applyFont="1" applyFill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left" vertical="top" wrapText="1"/>
    </xf>
    <xf numFmtId="49" fontId="25" fillId="0" borderId="26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2" fontId="4" fillId="0" borderId="37" xfId="0" applyNumberFormat="1" applyFont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78" xfId="0" applyFont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7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35" borderId="79" xfId="0" applyFont="1" applyFill="1" applyBorder="1" applyAlignment="1">
      <alignment horizontal="center" wrapText="1"/>
    </xf>
    <xf numFmtId="0" fontId="23" fillId="35" borderId="80" xfId="0" applyFont="1" applyFill="1" applyBorder="1" applyAlignment="1">
      <alignment horizontal="left" wrapText="1"/>
    </xf>
    <xf numFmtId="0" fontId="4" fillId="35" borderId="80" xfId="0" applyFont="1" applyFill="1" applyBorder="1" applyAlignment="1">
      <alignment/>
    </xf>
    <xf numFmtId="0" fontId="4" fillId="35" borderId="81" xfId="0" applyFont="1" applyFill="1" applyBorder="1" applyAlignment="1">
      <alignment/>
    </xf>
    <xf numFmtId="0" fontId="4" fillId="35" borderId="26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wrapText="1"/>
    </xf>
    <xf numFmtId="0" fontId="23" fillId="35" borderId="24" xfId="0" applyFont="1" applyFill="1" applyBorder="1" applyAlignment="1">
      <alignment horizontal="left" wrapText="1"/>
    </xf>
    <xf numFmtId="0" fontId="4" fillId="35" borderId="24" xfId="0" applyFont="1" applyFill="1" applyBorder="1" applyAlignment="1">
      <alignment/>
    </xf>
    <xf numFmtId="0" fontId="4" fillId="35" borderId="43" xfId="0" applyFont="1" applyFill="1" applyBorder="1" applyAlignment="1">
      <alignment/>
    </xf>
    <xf numFmtId="0" fontId="4" fillId="35" borderId="82" xfId="0" applyFont="1" applyFill="1" applyBorder="1" applyAlignment="1">
      <alignment/>
    </xf>
    <xf numFmtId="0" fontId="23" fillId="35" borderId="26" xfId="0" applyFont="1" applyFill="1" applyBorder="1" applyAlignment="1">
      <alignment horizontal="center" vertical="center" wrapText="1"/>
    </xf>
    <xf numFmtId="0" fontId="23" fillId="35" borderId="26" xfId="0" applyFont="1" applyFill="1" applyBorder="1" applyAlignment="1">
      <alignment horizontal="left" wrapText="1"/>
    </xf>
    <xf numFmtId="0" fontId="4" fillId="35" borderId="26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25" xfId="0" applyFont="1" applyFill="1" applyBorder="1" applyAlignment="1">
      <alignment/>
    </xf>
    <xf numFmtId="0" fontId="23" fillId="35" borderId="26" xfId="0" applyFont="1" applyFill="1" applyBorder="1" applyAlignment="1">
      <alignment horizontal="center" wrapText="1"/>
    </xf>
    <xf numFmtId="49" fontId="25" fillId="35" borderId="0" xfId="0" applyNumberFormat="1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 vertical="center" wrapText="1"/>
    </xf>
    <xf numFmtId="0" fontId="4" fillId="35" borderId="83" xfId="0" applyFont="1" applyFill="1" applyBorder="1" applyAlignment="1">
      <alignment vertical="center" wrapText="1"/>
    </xf>
    <xf numFmtId="0" fontId="4" fillId="35" borderId="36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26" fillId="0" borderId="37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187" fontId="26" fillId="0" borderId="26" xfId="0" applyNumberFormat="1" applyFont="1" applyFill="1" applyBorder="1" applyAlignment="1">
      <alignment horizontal="center" vertical="center"/>
    </xf>
    <xf numFmtId="2" fontId="26" fillId="0" borderId="53" xfId="0" applyNumberFormat="1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2" fontId="26" fillId="0" borderId="36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1" fontId="25" fillId="0" borderId="37" xfId="0" applyNumberFormat="1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187" fontId="25" fillId="0" borderId="26" xfId="0" applyNumberFormat="1" applyFont="1" applyBorder="1" applyAlignment="1">
      <alignment horizontal="center" vertical="center"/>
    </xf>
    <xf numFmtId="187" fontId="26" fillId="0" borderId="26" xfId="0" applyNumberFormat="1" applyFont="1" applyBorder="1" applyAlignment="1">
      <alignment horizontal="center" vertical="center"/>
    </xf>
    <xf numFmtId="1" fontId="25" fillId="0" borderId="53" xfId="0" applyNumberFormat="1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1" fontId="25" fillId="0" borderId="36" xfId="0" applyNumberFormat="1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187" fontId="25" fillId="0" borderId="26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" fontId="26" fillId="0" borderId="37" xfId="0" applyNumberFormat="1" applyFont="1" applyBorder="1" applyAlignment="1">
      <alignment horizontal="center" vertical="center"/>
    </xf>
    <xf numFmtId="1" fontId="26" fillId="0" borderId="53" xfId="0" applyNumberFormat="1" applyFont="1" applyBorder="1" applyAlignment="1">
      <alignment horizontal="center" vertical="center"/>
    </xf>
    <xf numFmtId="1" fontId="26" fillId="0" borderId="36" xfId="0" applyNumberFormat="1" applyFont="1" applyBorder="1" applyAlignment="1">
      <alignment horizontal="center" vertical="center"/>
    </xf>
    <xf numFmtId="187" fontId="25" fillId="0" borderId="26" xfId="0" applyNumberFormat="1" applyFont="1" applyBorder="1" applyAlignment="1">
      <alignment horizontal="center"/>
    </xf>
    <xf numFmtId="187" fontId="25" fillId="0" borderId="26" xfId="0" applyNumberFormat="1" applyFont="1" applyFill="1" applyBorder="1" applyAlignment="1">
      <alignment horizontal="center"/>
    </xf>
    <xf numFmtId="187" fontId="26" fillId="0" borderId="26" xfId="0" applyNumberFormat="1" applyFont="1" applyFill="1" applyBorder="1" applyAlignment="1">
      <alignment horizontal="center"/>
    </xf>
    <xf numFmtId="187" fontId="26" fillId="0" borderId="26" xfId="0" applyNumberFormat="1" applyFont="1" applyFill="1" applyBorder="1" applyAlignment="1">
      <alignment horizontal="center" vertical="top"/>
    </xf>
    <xf numFmtId="187" fontId="25" fillId="0" borderId="26" xfId="0" applyNumberFormat="1" applyFont="1" applyBorder="1" applyAlignment="1">
      <alignment horizontal="center" vertical="top"/>
    </xf>
    <xf numFmtId="187" fontId="25" fillId="0" borderId="26" xfId="0" applyNumberFormat="1" applyFont="1" applyFill="1" applyBorder="1" applyAlignment="1">
      <alignment horizontal="center" vertical="top"/>
    </xf>
    <xf numFmtId="0" fontId="25" fillId="0" borderId="26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/>
    </xf>
    <xf numFmtId="0" fontId="4" fillId="0" borderId="43" xfId="0" applyFont="1" applyBorder="1" applyAlignment="1">
      <alignment horizontal="left" vertical="center" wrapText="1"/>
    </xf>
    <xf numFmtId="0" fontId="4" fillId="0" borderId="82" xfId="0" applyFont="1" applyBorder="1" applyAlignment="1">
      <alignment/>
    </xf>
    <xf numFmtId="0" fontId="23" fillId="0" borderId="26" xfId="0" applyFont="1" applyFill="1" applyBorder="1" applyAlignment="1">
      <alignment horizontal="left" wrapText="1"/>
    </xf>
    <xf numFmtId="187" fontId="4" fillId="0" borderId="26" xfId="0" applyNumberFormat="1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7" xfId="0" applyFont="1" applyFill="1" applyBorder="1" applyAlignment="1">
      <alignment horizontal="justify" vertical="top" wrapText="1"/>
    </xf>
    <xf numFmtId="0" fontId="4" fillId="0" borderId="48" xfId="0" applyFont="1" applyBorder="1" applyAlignment="1">
      <alignment/>
    </xf>
    <xf numFmtId="186" fontId="4" fillId="34" borderId="47" xfId="0" applyNumberFormat="1" applyFont="1" applyFill="1" applyBorder="1" applyAlignment="1" applyProtection="1">
      <alignment horizontal="right" vertical="center" wrapText="1"/>
      <protection/>
    </xf>
    <xf numFmtId="186" fontId="4" fillId="0" borderId="47" xfId="0" applyNumberFormat="1" applyFont="1" applyFill="1" applyBorder="1" applyAlignment="1">
      <alignment/>
    </xf>
    <xf numFmtId="186" fontId="4" fillId="0" borderId="47" xfId="0" applyNumberFormat="1" applyFont="1" applyBorder="1" applyAlignment="1">
      <alignment/>
    </xf>
    <xf numFmtId="0" fontId="4" fillId="0" borderId="48" xfId="0" applyFont="1" applyFill="1" applyBorder="1" applyAlignment="1">
      <alignment/>
    </xf>
    <xf numFmtId="186" fontId="4" fillId="34" borderId="47" xfId="0" applyNumberFormat="1" applyFont="1" applyFill="1" applyBorder="1" applyAlignment="1">
      <alignment/>
    </xf>
    <xf numFmtId="186" fontId="4" fillId="34" borderId="47" xfId="56" applyNumberFormat="1" applyFont="1" applyFill="1" applyBorder="1" applyAlignment="1" applyProtection="1">
      <alignment horizontal="right" vertical="center" wrapText="1"/>
      <protection/>
    </xf>
    <xf numFmtId="186" fontId="4" fillId="34" borderId="47" xfId="58" applyNumberFormat="1" applyFont="1" applyFill="1" applyBorder="1" applyAlignment="1" applyProtection="1">
      <alignment horizontal="right" vertical="center" wrapText="1"/>
      <protection/>
    </xf>
    <xf numFmtId="186" fontId="4" fillId="34" borderId="47" xfId="59" applyNumberFormat="1" applyFont="1" applyFill="1" applyBorder="1" applyAlignment="1" applyProtection="1">
      <alignment horizontal="right" vertical="center" wrapText="1"/>
      <protection/>
    </xf>
    <xf numFmtId="186" fontId="4" fillId="34" borderId="47" xfId="60" applyNumberFormat="1" applyFont="1" applyFill="1" applyBorder="1" applyAlignment="1" applyProtection="1">
      <alignment horizontal="right" vertical="center" wrapText="1"/>
      <protection/>
    </xf>
    <xf numFmtId="0" fontId="4" fillId="0" borderId="60" xfId="0" applyFont="1" applyBorder="1" applyAlignment="1">
      <alignment horizontal="center"/>
    </xf>
    <xf numFmtId="186" fontId="4" fillId="34" borderId="47" xfId="53" applyNumberFormat="1" applyFont="1" applyFill="1" applyBorder="1" applyAlignment="1" applyProtection="1">
      <alignment horizontal="right" vertical="center" wrapText="1"/>
      <protection/>
    </xf>
    <xf numFmtId="186" fontId="4" fillId="34" borderId="47" xfId="61" applyNumberFormat="1" applyFont="1" applyFill="1" applyBorder="1" applyAlignment="1" applyProtection="1">
      <alignment horizontal="right" vertical="center" wrapText="1"/>
      <protection/>
    </xf>
    <xf numFmtId="186" fontId="4" fillId="34" borderId="47" xfId="52" applyNumberFormat="1" applyFont="1" applyFill="1" applyBorder="1" applyAlignment="1" applyProtection="1">
      <alignment horizontal="right" vertical="center" wrapText="1"/>
      <protection/>
    </xf>
    <xf numFmtId="0" fontId="4" fillId="0" borderId="60" xfId="0" applyFont="1" applyBorder="1" applyAlignment="1">
      <alignment/>
    </xf>
    <xf numFmtId="0" fontId="4" fillId="0" borderId="3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187" fontId="26" fillId="0" borderId="26" xfId="54" applyNumberFormat="1" applyFont="1" applyBorder="1" applyAlignment="1">
      <alignment horizontal="center" vertical="center"/>
      <protection/>
    </xf>
    <xf numFmtId="0" fontId="4" fillId="0" borderId="37" xfId="0" applyFont="1" applyFill="1" applyBorder="1" applyAlignment="1">
      <alignment horizontal="center" wrapText="1"/>
    </xf>
    <xf numFmtId="0" fontId="26" fillId="0" borderId="36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wrapText="1"/>
    </xf>
    <xf numFmtId="187" fontId="25" fillId="0" borderId="26" xfId="54" applyNumberFormat="1" applyFont="1" applyBorder="1" applyAlignment="1">
      <alignment horizontal="center" vertical="center"/>
      <protection/>
    </xf>
    <xf numFmtId="0" fontId="4" fillId="0" borderId="84" xfId="0" applyFont="1" applyFill="1" applyBorder="1" applyAlignment="1">
      <alignment horizontal="center" wrapText="1"/>
    </xf>
    <xf numFmtId="0" fontId="4" fillId="0" borderId="85" xfId="0" applyFont="1" applyFill="1" applyBorder="1" applyAlignment="1">
      <alignment horizontal="center" wrapText="1"/>
    </xf>
    <xf numFmtId="0" fontId="25" fillId="0" borderId="26" xfId="54" applyFont="1" applyBorder="1" applyAlignment="1">
      <alignment horizontal="center" vertical="center"/>
      <protection/>
    </xf>
    <xf numFmtId="0" fontId="4" fillId="0" borderId="85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187" fontId="25" fillId="0" borderId="26" xfId="54" applyNumberFormat="1" applyFont="1" applyBorder="1" applyAlignment="1">
      <alignment horizontal="center"/>
      <protection/>
    </xf>
    <xf numFmtId="0" fontId="4" fillId="0" borderId="36" xfId="0" applyFont="1" applyFill="1" applyBorder="1" applyAlignment="1">
      <alignment horizontal="center" wrapText="1"/>
    </xf>
    <xf numFmtId="0" fontId="26" fillId="0" borderId="37" xfId="54" applyFont="1" applyBorder="1" applyAlignment="1">
      <alignment horizontal="center" vertical="center"/>
      <protection/>
    </xf>
    <xf numFmtId="0" fontId="25" fillId="0" borderId="37" xfId="54" applyFont="1" applyBorder="1" applyAlignment="1">
      <alignment horizontal="center" vertical="center" wrapText="1"/>
      <protection/>
    </xf>
    <xf numFmtId="0" fontId="26" fillId="0" borderId="53" xfId="54" applyFont="1" applyBorder="1" applyAlignment="1">
      <alignment horizontal="center" vertical="center"/>
      <protection/>
    </xf>
    <xf numFmtId="0" fontId="25" fillId="0" borderId="53" xfId="54" applyFont="1" applyBorder="1" applyAlignment="1">
      <alignment horizontal="center" vertical="center" wrapText="1"/>
      <protection/>
    </xf>
    <xf numFmtId="0" fontId="25" fillId="0" borderId="26" xfId="54" applyFont="1" applyBorder="1" applyAlignment="1">
      <alignment horizontal="center" vertical="center" wrapText="1"/>
      <protection/>
    </xf>
    <xf numFmtId="0" fontId="26" fillId="0" borderId="36" xfId="54" applyFont="1" applyBorder="1" applyAlignment="1">
      <alignment horizontal="center" vertical="center"/>
      <protection/>
    </xf>
    <xf numFmtId="0" fontId="25" fillId="0" borderId="36" xfId="54" applyFont="1" applyBorder="1" applyAlignment="1">
      <alignment horizontal="center" vertical="center" wrapText="1"/>
      <protection/>
    </xf>
    <xf numFmtId="0" fontId="4" fillId="0" borderId="85" xfId="0" applyFont="1" applyBorder="1" applyAlignment="1">
      <alignment horizontal="center"/>
    </xf>
    <xf numFmtId="0" fontId="23" fillId="0" borderId="85" xfId="0" applyFont="1" applyBorder="1" applyAlignment="1">
      <alignment horizontal="center" vertical="center" wrapText="1" shrinkToFit="1"/>
    </xf>
    <xf numFmtId="2" fontId="4" fillId="33" borderId="26" xfId="0" applyNumberFormat="1" applyFont="1" applyFill="1" applyBorder="1" applyAlignment="1">
      <alignment/>
    </xf>
    <xf numFmtId="0" fontId="4" fillId="0" borderId="53" xfId="0" applyFont="1" applyBorder="1" applyAlignment="1">
      <alignment horizontal="center"/>
    </xf>
    <xf numFmtId="0" fontId="23" fillId="0" borderId="53" xfId="0" applyFont="1" applyBorder="1" applyAlignment="1">
      <alignment horizontal="center" vertical="center" wrapText="1" shrinkToFit="1"/>
    </xf>
    <xf numFmtId="2" fontId="27" fillId="33" borderId="26" xfId="0" applyNumberFormat="1" applyFont="1" applyFill="1" applyBorder="1" applyAlignment="1">
      <alignment/>
    </xf>
    <xf numFmtId="0" fontId="4" fillId="0" borderId="36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86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wrapText="1" shrinkToFit="1"/>
    </xf>
    <xf numFmtId="0" fontId="23" fillId="0" borderId="37" xfId="0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49" fontId="4" fillId="0" borderId="87" xfId="0" applyNumberFormat="1" applyFont="1" applyBorder="1" applyAlignment="1">
      <alignment horizontal="center"/>
    </xf>
    <xf numFmtId="49" fontId="4" fillId="0" borderId="88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8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84" xfId="0" applyNumberFormat="1" applyFont="1" applyBorder="1" applyAlignment="1">
      <alignment horizontal="center"/>
    </xf>
    <xf numFmtId="0" fontId="25" fillId="0" borderId="26" xfId="0" applyFont="1" applyFill="1" applyBorder="1" applyAlignment="1">
      <alignment/>
    </xf>
    <xf numFmtId="2" fontId="27" fillId="36" borderId="26" xfId="0" applyNumberFormat="1" applyFont="1" applyFill="1" applyBorder="1" applyAlignment="1">
      <alignment/>
    </xf>
    <xf numFmtId="49" fontId="4" fillId="0" borderId="89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49" fontId="4" fillId="0" borderId="23" xfId="0" applyNumberFormat="1" applyFont="1" applyFill="1" applyBorder="1" applyAlignment="1">
      <alignment horizontal="center" wrapText="1"/>
    </xf>
    <xf numFmtId="0" fontId="4" fillId="33" borderId="47" xfId="0" applyFont="1" applyFill="1" applyBorder="1" applyAlignment="1">
      <alignment horizontal="left" vertical="top" wrapText="1"/>
    </xf>
    <xf numFmtId="0" fontId="4" fillId="33" borderId="47" xfId="0" applyFont="1" applyFill="1" applyBorder="1" applyAlignment="1">
      <alignment/>
    </xf>
    <xf numFmtId="188" fontId="4" fillId="33" borderId="47" xfId="0" applyNumberFormat="1" applyFont="1" applyFill="1" applyBorder="1" applyAlignment="1">
      <alignment/>
    </xf>
    <xf numFmtId="0" fontId="4" fillId="0" borderId="47" xfId="0" applyFont="1" applyBorder="1" applyAlignment="1">
      <alignment horizontal="left" vertical="top" wrapText="1"/>
    </xf>
    <xf numFmtId="0" fontId="4" fillId="0" borderId="47" xfId="0" applyFont="1" applyBorder="1" applyAlignment="1">
      <alignment/>
    </xf>
    <xf numFmtId="188" fontId="4" fillId="0" borderId="47" xfId="0" applyNumberFormat="1" applyFont="1" applyBorder="1" applyAlignment="1">
      <alignment/>
    </xf>
    <xf numFmtId="0" fontId="4" fillId="0" borderId="47" xfId="0" applyFont="1" applyBorder="1" applyAlignment="1">
      <alignment vertical="top"/>
    </xf>
    <xf numFmtId="0" fontId="4" fillId="0" borderId="47" xfId="0" applyFont="1" applyFill="1" applyBorder="1" applyAlignment="1">
      <alignment/>
    </xf>
    <xf numFmtId="0" fontId="4" fillId="0" borderId="47" xfId="0" applyFont="1" applyFill="1" applyBorder="1" applyAlignment="1">
      <alignment vertical="top"/>
    </xf>
    <xf numFmtId="0" fontId="4" fillId="0" borderId="4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186" fontId="4" fillId="0" borderId="26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186" fontId="24" fillId="0" borderId="26" xfId="0" applyNumberFormat="1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37" xfId="0" applyFont="1" applyBorder="1" applyAlignment="1">
      <alignment vertical="center" wrapText="1"/>
    </xf>
    <xf numFmtId="0" fontId="23" fillId="0" borderId="35" xfId="0" applyFont="1" applyBorder="1" applyAlignment="1">
      <alignment horizontal="justify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53" xfId="0" applyFont="1" applyBorder="1" applyAlignment="1">
      <alignment vertical="top" wrapText="1"/>
    </xf>
    <xf numFmtId="0" fontId="4" fillId="0" borderId="35" xfId="0" applyFont="1" applyBorder="1" applyAlignment="1">
      <alignment horizontal="justify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23" fillId="0" borderId="89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top" wrapText="1"/>
    </xf>
    <xf numFmtId="0" fontId="4" fillId="0" borderId="36" xfId="0" applyFont="1" applyBorder="1" applyAlignment="1">
      <alignment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37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23" fillId="0" borderId="3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79" xfId="0" applyFont="1" applyFill="1" applyBorder="1" applyAlignment="1">
      <alignment horizontal="center" wrapText="1"/>
    </xf>
    <xf numFmtId="0" fontId="4" fillId="0" borderId="80" xfId="0" applyFont="1" applyFill="1" applyBorder="1" applyAlignment="1">
      <alignment horizontal="left" wrapText="1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65" xfId="0" applyFont="1" applyBorder="1" applyAlignment="1">
      <alignment horizontal="justify" vertical="top" wrapText="1"/>
    </xf>
    <xf numFmtId="0" fontId="4" fillId="0" borderId="72" xfId="0" applyFont="1" applyBorder="1" applyAlignment="1">
      <alignment horizontal="justify" vertical="top" wrapText="1"/>
    </xf>
    <xf numFmtId="0" fontId="4" fillId="0" borderId="66" xfId="0" applyFont="1" applyBorder="1" applyAlignment="1">
      <alignment horizontal="justify" vertical="top" wrapText="1"/>
    </xf>
    <xf numFmtId="0" fontId="4" fillId="0" borderId="72" xfId="0" applyFont="1" applyBorder="1" applyAlignment="1">
      <alignment horizontal="justify" wrapText="1"/>
    </xf>
    <xf numFmtId="0" fontId="4" fillId="0" borderId="90" xfId="0" applyFont="1" applyBorder="1" applyAlignment="1">
      <alignment horizontal="center" vertical="top" wrapText="1"/>
    </xf>
    <xf numFmtId="0" fontId="4" fillId="0" borderId="65" xfId="0" applyFont="1" applyBorder="1" applyAlignment="1">
      <alignment wrapText="1"/>
    </xf>
    <xf numFmtId="0" fontId="4" fillId="0" borderId="77" xfId="0" applyFont="1" applyBorder="1" applyAlignment="1">
      <alignment horizontal="center" vertical="top" wrapText="1"/>
    </xf>
    <xf numFmtId="0" fontId="4" fillId="0" borderId="66" xfId="0" applyFont="1" applyBorder="1" applyAlignment="1">
      <alignment wrapText="1"/>
    </xf>
    <xf numFmtId="0" fontId="4" fillId="0" borderId="68" xfId="0" applyFont="1" applyBorder="1" applyAlignment="1">
      <alignment wrapText="1"/>
    </xf>
    <xf numFmtId="0" fontId="4" fillId="0" borderId="66" xfId="0" applyFont="1" applyBorder="1" applyAlignment="1">
      <alignment wrapText="1"/>
    </xf>
    <xf numFmtId="0" fontId="4" fillId="0" borderId="67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4" fillId="0" borderId="72" xfId="0" applyFont="1" applyBorder="1" applyAlignment="1">
      <alignment vertical="top" wrapText="1"/>
    </xf>
    <xf numFmtId="0" fontId="4" fillId="0" borderId="66" xfId="0" applyFont="1" applyBorder="1" applyAlignment="1">
      <alignment vertical="top" wrapText="1"/>
    </xf>
    <xf numFmtId="0" fontId="4" fillId="0" borderId="72" xfId="0" applyFont="1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16" fontId="4" fillId="0" borderId="37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vertical="center" wrapText="1"/>
    </xf>
    <xf numFmtId="1" fontId="4" fillId="0" borderId="26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top" wrapText="1"/>
    </xf>
    <xf numFmtId="185" fontId="26" fillId="33" borderId="26" xfId="0" applyNumberFormat="1" applyFont="1" applyFill="1" applyBorder="1" applyAlignment="1">
      <alignment horizontal="center" vertical="top" wrapText="1"/>
    </xf>
    <xf numFmtId="2" fontId="23" fillId="0" borderId="26" xfId="0" applyNumberFormat="1" applyFont="1" applyFill="1" applyBorder="1" applyAlignment="1">
      <alignment horizontal="center" vertical="top" wrapText="1"/>
    </xf>
    <xf numFmtId="49" fontId="25" fillId="33" borderId="26" xfId="0" applyNumberFormat="1" applyFont="1" applyFill="1" applyBorder="1" applyAlignment="1">
      <alignment horizontal="left" vertical="top" wrapText="1"/>
    </xf>
    <xf numFmtId="2" fontId="25" fillId="33" borderId="26" xfId="0" applyNumberFormat="1" applyFont="1" applyFill="1" applyBorder="1" applyAlignment="1">
      <alignment horizontal="center" vertical="top" wrapText="1"/>
    </xf>
    <xf numFmtId="2" fontId="4" fillId="33" borderId="26" xfId="0" applyNumberFormat="1" applyFont="1" applyFill="1" applyBorder="1" applyAlignment="1">
      <alignment horizontal="center" vertical="top" wrapText="1"/>
    </xf>
    <xf numFmtId="0" fontId="26" fillId="33" borderId="37" xfId="0" applyFont="1" applyFill="1" applyBorder="1" applyAlignment="1">
      <alignment horizontal="center" vertical="top" wrapText="1"/>
    </xf>
    <xf numFmtId="0" fontId="25" fillId="33" borderId="37" xfId="0" applyFont="1" applyFill="1" applyBorder="1" applyAlignment="1">
      <alignment vertical="center" wrapText="1"/>
    </xf>
    <xf numFmtId="185" fontId="23" fillId="33" borderId="26" xfId="0" applyNumberFormat="1" applyFont="1" applyFill="1" applyBorder="1" applyAlignment="1">
      <alignment horizontal="center" vertical="top" wrapText="1"/>
    </xf>
    <xf numFmtId="0" fontId="25" fillId="33" borderId="53" xfId="0" applyFont="1" applyFill="1" applyBorder="1" applyAlignment="1">
      <alignment horizontal="center" vertical="top" wrapText="1"/>
    </xf>
    <xf numFmtId="0" fontId="4" fillId="33" borderId="53" xfId="0" applyFont="1" applyFill="1" applyBorder="1" applyAlignment="1">
      <alignment vertical="top" wrapText="1"/>
    </xf>
    <xf numFmtId="49" fontId="26" fillId="33" borderId="37" xfId="0" applyNumberFormat="1" applyFont="1" applyFill="1" applyBorder="1" applyAlignment="1">
      <alignment horizontal="center" vertical="top" wrapText="1"/>
    </xf>
    <xf numFmtId="0" fontId="4" fillId="33" borderId="37" xfId="0" applyFont="1" applyFill="1" applyBorder="1" applyAlignment="1">
      <alignment horizontal="left" vertical="top" wrapText="1"/>
    </xf>
    <xf numFmtId="0" fontId="23" fillId="33" borderId="26" xfId="0" applyFont="1" applyFill="1" applyBorder="1" applyAlignment="1">
      <alignment horizontal="center" vertical="top" wrapText="1"/>
    </xf>
    <xf numFmtId="0" fontId="25" fillId="33" borderId="37" xfId="0" applyFont="1" applyFill="1" applyBorder="1" applyAlignment="1">
      <alignment horizontal="left" vertical="top" wrapText="1"/>
    </xf>
    <xf numFmtId="185" fontId="26" fillId="0" borderId="26" xfId="0" applyNumberFormat="1" applyFont="1" applyFill="1" applyBorder="1" applyAlignment="1">
      <alignment horizontal="center" vertical="top" wrapText="1"/>
    </xf>
    <xf numFmtId="185" fontId="23" fillId="0" borderId="26" xfId="0" applyNumberFormat="1" applyFont="1" applyFill="1" applyBorder="1" applyAlignment="1">
      <alignment horizontal="center" vertical="top" wrapText="1"/>
    </xf>
    <xf numFmtId="0" fontId="25" fillId="33" borderId="53" xfId="0" applyFont="1" applyFill="1" applyBorder="1" applyAlignment="1">
      <alignment vertical="top" wrapText="1"/>
    </xf>
    <xf numFmtId="0" fontId="25" fillId="33" borderId="36" xfId="0" applyFont="1" applyFill="1" applyBorder="1" applyAlignment="1">
      <alignment horizontal="center" vertical="top" wrapText="1"/>
    </xf>
    <xf numFmtId="0" fontId="25" fillId="33" borderId="36" xfId="0" applyFont="1" applyFill="1" applyBorder="1" applyAlignment="1">
      <alignment vertical="top" wrapText="1"/>
    </xf>
    <xf numFmtId="0" fontId="4" fillId="33" borderId="37" xfId="0" applyFont="1" applyFill="1" applyBorder="1" applyAlignment="1">
      <alignment vertical="center" wrapText="1"/>
    </xf>
    <xf numFmtId="49" fontId="25" fillId="33" borderId="26" xfId="0" applyNumberFormat="1" applyFont="1" applyFill="1" applyBorder="1" applyAlignment="1">
      <alignment horizontal="center" vertical="top" wrapText="1"/>
    </xf>
    <xf numFmtId="0" fontId="25" fillId="33" borderId="37" xfId="0" applyFont="1" applyFill="1" applyBorder="1" applyAlignment="1">
      <alignment vertical="top" wrapText="1"/>
    </xf>
    <xf numFmtId="0" fontId="4" fillId="33" borderId="53" xfId="0" applyFont="1" applyFill="1" applyBorder="1" applyAlignment="1">
      <alignment horizontal="center" vertical="top" wrapText="1"/>
    </xf>
    <xf numFmtId="4" fontId="26" fillId="33" borderId="26" xfId="0" applyNumberFormat="1" applyFont="1" applyFill="1" applyBorder="1" applyAlignment="1">
      <alignment horizontal="center" vertical="top" wrapText="1"/>
    </xf>
    <xf numFmtId="0" fontId="4" fillId="33" borderId="36" xfId="0" applyFont="1" applyFill="1" applyBorder="1" applyAlignment="1">
      <alignment vertical="top" wrapText="1"/>
    </xf>
    <xf numFmtId="0" fontId="25" fillId="33" borderId="26" xfId="0" applyFont="1" applyFill="1" applyBorder="1" applyAlignment="1">
      <alignment horizontal="center" vertical="top" wrapText="1"/>
    </xf>
    <xf numFmtId="0" fontId="25" fillId="33" borderId="26" xfId="0" applyFont="1" applyFill="1" applyBorder="1" applyAlignment="1">
      <alignment vertical="top" wrapText="1"/>
    </xf>
    <xf numFmtId="0" fontId="4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186" fontId="23" fillId="33" borderId="26" xfId="0" applyNumberFormat="1" applyFont="1" applyFill="1" applyBorder="1" applyAlignment="1">
      <alignment horizontal="right"/>
    </xf>
    <xf numFmtId="4" fontId="23" fillId="33" borderId="26" xfId="0" applyNumberFormat="1" applyFont="1" applyFill="1" applyBorder="1" applyAlignment="1">
      <alignment horizontal="right"/>
    </xf>
    <xf numFmtId="186" fontId="4" fillId="33" borderId="26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186" fontId="4" fillId="33" borderId="26" xfId="0" applyNumberFormat="1" applyFont="1" applyFill="1" applyBorder="1" applyAlignment="1">
      <alignment horizontal="right" vertical="center" wrapText="1"/>
    </xf>
    <xf numFmtId="186" fontId="4" fillId="33" borderId="26" xfId="0" applyNumberFormat="1" applyFont="1" applyFill="1" applyBorder="1" applyAlignment="1" applyProtection="1">
      <alignment horizontal="right" vertical="center" wrapText="1"/>
      <protection/>
    </xf>
    <xf numFmtId="0" fontId="4" fillId="33" borderId="26" xfId="0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49" fontId="4" fillId="0" borderId="26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186" fontId="23" fillId="33" borderId="26" xfId="0" applyNumberFormat="1" applyFont="1" applyFill="1" applyBorder="1" applyAlignment="1">
      <alignment horizontal="right" vertical="center" wrapText="1"/>
    </xf>
    <xf numFmtId="4" fontId="23" fillId="33" borderId="26" xfId="0" applyNumberFormat="1" applyFont="1" applyFill="1" applyBorder="1" applyAlignment="1">
      <alignment horizontal="right" vertical="center"/>
    </xf>
    <xf numFmtId="186" fontId="23" fillId="33" borderId="26" xfId="0" applyNumberFormat="1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186" fontId="23" fillId="0" borderId="26" xfId="0" applyNumberFormat="1" applyFont="1" applyBorder="1" applyAlignment="1">
      <alignment horizontal="right"/>
    </xf>
    <xf numFmtId="187" fontId="23" fillId="0" borderId="26" xfId="0" applyNumberFormat="1" applyFont="1" applyBorder="1" applyAlignment="1">
      <alignment horizontal="right"/>
    </xf>
    <xf numFmtId="0" fontId="4" fillId="0" borderId="53" xfId="0" applyFont="1" applyBorder="1" applyAlignment="1">
      <alignment horizontal="center" vertical="center" wrapText="1"/>
    </xf>
    <xf numFmtId="187" fontId="4" fillId="0" borderId="26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 vertical="center" wrapText="1"/>
    </xf>
    <xf numFmtId="186" fontId="4" fillId="0" borderId="26" xfId="0" applyNumberFormat="1" applyFont="1" applyBorder="1" applyAlignment="1">
      <alignment horizontal="right"/>
    </xf>
    <xf numFmtId="0" fontId="26" fillId="35" borderId="37" xfId="0" applyFont="1" applyFill="1" applyBorder="1" applyAlignment="1">
      <alignment horizontal="center" vertical="center"/>
    </xf>
    <xf numFmtId="0" fontId="26" fillId="35" borderId="37" xfId="0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/>
    </xf>
    <xf numFmtId="187" fontId="26" fillId="35" borderId="26" xfId="0" applyNumberFormat="1" applyFont="1" applyFill="1" applyBorder="1" applyAlignment="1">
      <alignment horizontal="center" vertical="center"/>
    </xf>
    <xf numFmtId="0" fontId="26" fillId="35" borderId="53" xfId="0" applyFont="1" applyFill="1" applyBorder="1" applyAlignment="1">
      <alignment horizontal="center" vertical="center"/>
    </xf>
    <xf numFmtId="0" fontId="26" fillId="35" borderId="53" xfId="0" applyFont="1" applyFill="1" applyBorder="1" applyAlignment="1">
      <alignment horizontal="center" vertical="center" wrapText="1"/>
    </xf>
    <xf numFmtId="0" fontId="26" fillId="35" borderId="26" xfId="0" applyFont="1" applyFill="1" applyBorder="1" applyAlignment="1">
      <alignment horizontal="center" vertical="center" wrapText="1"/>
    </xf>
    <xf numFmtId="0" fontId="26" fillId="35" borderId="36" xfId="0" applyFont="1" applyFill="1" applyBorder="1" applyAlignment="1">
      <alignment horizontal="center" vertical="center"/>
    </xf>
    <xf numFmtId="0" fontId="26" fillId="35" borderId="36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/>
    </xf>
    <xf numFmtId="187" fontId="4" fillId="35" borderId="26" xfId="0" applyNumberFormat="1" applyFont="1" applyFill="1" applyBorder="1" applyAlignment="1">
      <alignment/>
    </xf>
    <xf numFmtId="0" fontId="4" fillId="37" borderId="48" xfId="0" applyFont="1" applyFill="1" applyBorder="1" applyAlignment="1">
      <alignment/>
    </xf>
    <xf numFmtId="186" fontId="4" fillId="37" borderId="47" xfId="52" applyNumberFormat="1" applyFont="1" applyFill="1" applyBorder="1">
      <alignment/>
      <protection/>
    </xf>
    <xf numFmtId="186" fontId="4" fillId="37" borderId="47" xfId="0" applyNumberFormat="1" applyFont="1" applyFill="1" applyBorder="1" applyAlignment="1">
      <alignment/>
    </xf>
    <xf numFmtId="186" fontId="4" fillId="37" borderId="47" xfId="0" applyNumberFormat="1" applyFont="1" applyFill="1" applyBorder="1" applyAlignment="1" applyProtection="1">
      <alignment horizontal="right" vertical="center" wrapText="1"/>
      <protection/>
    </xf>
    <xf numFmtId="186" fontId="4" fillId="37" borderId="47" xfId="61" applyNumberFormat="1" applyFont="1" applyFill="1" applyBorder="1" applyAlignment="1" applyProtection="1">
      <alignment horizontal="right" vertical="center" wrapText="1"/>
      <protection/>
    </xf>
    <xf numFmtId="186" fontId="4" fillId="37" borderId="47" xfId="52" applyNumberFormat="1" applyFont="1" applyFill="1" applyBorder="1" applyAlignment="1" applyProtection="1">
      <alignment horizontal="right" vertical="center" wrapText="1"/>
      <protection/>
    </xf>
    <xf numFmtId="0" fontId="4" fillId="38" borderId="47" xfId="0" applyFont="1" applyFill="1" applyBorder="1" applyAlignment="1">
      <alignment horizontal="left" vertical="center" wrapText="1"/>
    </xf>
    <xf numFmtId="0" fontId="4" fillId="38" borderId="48" xfId="0" applyFont="1" applyFill="1" applyBorder="1" applyAlignment="1">
      <alignment/>
    </xf>
    <xf numFmtId="186" fontId="4" fillId="38" borderId="47" xfId="0" applyNumberFormat="1" applyFont="1" applyFill="1" applyBorder="1" applyAlignment="1">
      <alignment/>
    </xf>
    <xf numFmtId="186" fontId="4" fillId="38" borderId="47" xfId="52" applyNumberFormat="1" applyFont="1" applyFill="1" applyBorder="1">
      <alignment/>
      <protection/>
    </xf>
    <xf numFmtId="0" fontId="4" fillId="38" borderId="47" xfId="0" applyFont="1" applyFill="1" applyBorder="1" applyAlignment="1">
      <alignment horizontal="center"/>
    </xf>
    <xf numFmtId="0" fontId="4" fillId="39" borderId="47" xfId="0" applyFont="1" applyFill="1" applyBorder="1" applyAlignment="1">
      <alignment horizontal="center"/>
    </xf>
    <xf numFmtId="0" fontId="4" fillId="39" borderId="47" xfId="0" applyFont="1" applyFill="1" applyBorder="1" applyAlignment="1">
      <alignment horizontal="justify" vertical="top" wrapText="1"/>
    </xf>
    <xf numFmtId="0" fontId="4" fillId="39" borderId="48" xfId="0" applyFont="1" applyFill="1" applyBorder="1" applyAlignment="1">
      <alignment/>
    </xf>
    <xf numFmtId="186" fontId="4" fillId="39" borderId="47" xfId="56" applyNumberFormat="1" applyFont="1" applyFill="1" applyBorder="1" applyAlignment="1" applyProtection="1">
      <alignment horizontal="right" vertical="center" wrapText="1"/>
      <protection/>
    </xf>
    <xf numFmtId="186" fontId="4" fillId="39" borderId="47" xfId="0" applyNumberFormat="1" applyFont="1" applyFill="1" applyBorder="1" applyAlignment="1">
      <alignment/>
    </xf>
    <xf numFmtId="0" fontId="4" fillId="39" borderId="47" xfId="0" applyFont="1" applyFill="1" applyBorder="1" applyAlignment="1">
      <alignment horizontal="left" vertical="center" wrapText="1"/>
    </xf>
    <xf numFmtId="186" fontId="4" fillId="39" borderId="47" xfId="52" applyNumberFormat="1" applyFont="1" applyFill="1" applyBorder="1" applyAlignment="1" applyProtection="1">
      <alignment horizontal="right" vertical="center" wrapText="1"/>
      <protection/>
    </xf>
    <xf numFmtId="186" fontId="4" fillId="39" borderId="47" xfId="61" applyNumberFormat="1" applyFont="1" applyFill="1" applyBorder="1" applyAlignment="1" applyProtection="1">
      <alignment horizontal="right" vertical="center" wrapText="1"/>
      <protection/>
    </xf>
    <xf numFmtId="186" fontId="4" fillId="39" borderId="47" xfId="53" applyNumberFormat="1" applyFont="1" applyFill="1" applyBorder="1" applyAlignment="1" applyProtection="1">
      <alignment horizontal="right" vertical="center" wrapText="1"/>
      <protection/>
    </xf>
    <xf numFmtId="0" fontId="4" fillId="35" borderId="26" xfId="0" applyFont="1" applyFill="1" applyBorder="1" applyAlignment="1">
      <alignment horizontal="left" wrapText="1"/>
    </xf>
    <xf numFmtId="0" fontId="4" fillId="35" borderId="26" xfId="0" applyFont="1" applyFill="1" applyBorder="1" applyAlignment="1">
      <alignment horizont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53" xfId="0" applyFont="1" applyFill="1" applyBorder="1" applyAlignment="1">
      <alignment horizontal="center" vertical="center" wrapText="1"/>
    </xf>
    <xf numFmtId="0" fontId="23" fillId="35" borderId="36" xfId="0" applyFont="1" applyFill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 shrinkToFit="1"/>
    </xf>
    <xf numFmtId="0" fontId="4" fillId="35" borderId="26" xfId="55" applyFont="1" applyFill="1" applyBorder="1">
      <alignment/>
      <protection/>
    </xf>
    <xf numFmtId="2" fontId="4" fillId="35" borderId="26" xfId="55" applyNumberFormat="1" applyFont="1" applyFill="1" applyBorder="1">
      <alignment/>
      <protection/>
    </xf>
    <xf numFmtId="0" fontId="23" fillId="35" borderId="53" xfId="0" applyFont="1" applyFill="1" applyBorder="1" applyAlignment="1">
      <alignment horizontal="center" vertical="center" wrapText="1" shrinkToFit="1"/>
    </xf>
    <xf numFmtId="0" fontId="23" fillId="35" borderId="84" xfId="0" applyFont="1" applyFill="1" applyBorder="1" applyAlignment="1">
      <alignment horizontal="center" vertical="center" wrapText="1" shrinkToFit="1"/>
    </xf>
    <xf numFmtId="0" fontId="4" fillId="35" borderId="85" xfId="0" applyFont="1" applyFill="1" applyBorder="1" applyAlignment="1">
      <alignment horizontal="center"/>
    </xf>
    <xf numFmtId="0" fontId="23" fillId="35" borderId="85" xfId="0" applyFont="1" applyFill="1" applyBorder="1" applyAlignment="1">
      <alignment horizontal="center" vertical="center" wrapText="1" shrinkToFit="1"/>
    </xf>
    <xf numFmtId="0" fontId="4" fillId="35" borderId="53" xfId="0" applyFont="1" applyFill="1" applyBorder="1" applyAlignment="1">
      <alignment horizontal="center"/>
    </xf>
    <xf numFmtId="0" fontId="4" fillId="35" borderId="84" xfId="0" applyFont="1" applyFill="1" applyBorder="1" applyAlignment="1">
      <alignment horizontal="center"/>
    </xf>
    <xf numFmtId="2" fontId="27" fillId="35" borderId="26" xfId="55" applyNumberFormat="1" applyFont="1" applyFill="1" applyBorder="1">
      <alignment/>
      <protection/>
    </xf>
    <xf numFmtId="49" fontId="4" fillId="35" borderId="37" xfId="0" applyNumberFormat="1" applyFont="1" applyFill="1" applyBorder="1" applyAlignment="1">
      <alignment horizontal="center"/>
    </xf>
    <xf numFmtId="2" fontId="4" fillId="35" borderId="26" xfId="0" applyNumberFormat="1" applyFont="1" applyFill="1" applyBorder="1" applyAlignment="1">
      <alignment/>
    </xf>
    <xf numFmtId="49" fontId="4" fillId="35" borderId="53" xfId="0" applyNumberFormat="1" applyFont="1" applyFill="1" applyBorder="1" applyAlignment="1">
      <alignment horizontal="center"/>
    </xf>
    <xf numFmtId="2" fontId="27" fillId="35" borderId="26" xfId="0" applyNumberFormat="1" applyFont="1" applyFill="1" applyBorder="1" applyAlignment="1">
      <alignment/>
    </xf>
    <xf numFmtId="49" fontId="4" fillId="35" borderId="36" xfId="0" applyNumberFormat="1" applyFont="1" applyFill="1" applyBorder="1" applyAlignment="1">
      <alignment horizontal="center"/>
    </xf>
    <xf numFmtId="0" fontId="23" fillId="35" borderId="36" xfId="0" applyFont="1" applyFill="1" applyBorder="1" applyAlignment="1">
      <alignment horizontal="center" vertical="center" wrapText="1" shrinkToFit="1"/>
    </xf>
    <xf numFmtId="49" fontId="4" fillId="35" borderId="89" xfId="0" applyNumberFormat="1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 vertical="center" wrapText="1" shrinkToFit="1"/>
    </xf>
    <xf numFmtId="49" fontId="4" fillId="35" borderId="40" xfId="0" applyNumberFormat="1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 vertical="center" wrapText="1" shrinkToFit="1"/>
    </xf>
    <xf numFmtId="49" fontId="4" fillId="35" borderId="88" xfId="0" applyNumberFormat="1" applyFont="1" applyFill="1" applyBorder="1" applyAlignment="1">
      <alignment horizontal="center"/>
    </xf>
    <xf numFmtId="0" fontId="23" fillId="35" borderId="43" xfId="0" applyFont="1" applyFill="1" applyBorder="1" applyAlignment="1">
      <alignment horizontal="center" wrapText="1"/>
    </xf>
    <xf numFmtId="0" fontId="4" fillId="35" borderId="24" xfId="0" applyFont="1" applyFill="1" applyBorder="1" applyAlignment="1">
      <alignment/>
    </xf>
    <xf numFmtId="188" fontId="4" fillId="35" borderId="47" xfId="0" applyNumberFormat="1" applyFont="1" applyFill="1" applyBorder="1" applyAlignment="1">
      <alignment/>
    </xf>
    <xf numFmtId="0" fontId="23" fillId="35" borderId="91" xfId="0" applyFont="1" applyFill="1" applyBorder="1" applyAlignment="1">
      <alignment horizontal="center" wrapText="1"/>
    </xf>
    <xf numFmtId="0" fontId="4" fillId="35" borderId="23" xfId="0" applyFont="1" applyFill="1" applyBorder="1" applyAlignment="1">
      <alignment horizontal="center" wrapText="1"/>
    </xf>
    <xf numFmtId="0" fontId="23" fillId="35" borderId="92" xfId="0" applyFont="1" applyFill="1" applyBorder="1" applyAlignment="1">
      <alignment horizontal="center" wrapText="1"/>
    </xf>
    <xf numFmtId="0" fontId="4" fillId="35" borderId="37" xfId="0" applyFont="1" applyFill="1" applyBorder="1" applyAlignment="1">
      <alignment horizontal="center" vertical="center"/>
    </xf>
    <xf numFmtId="0" fontId="23" fillId="35" borderId="37" xfId="0" applyFont="1" applyFill="1" applyBorder="1" applyAlignment="1">
      <alignment horizontal="left" vertical="center" wrapText="1"/>
    </xf>
    <xf numFmtId="0" fontId="4" fillId="35" borderId="26" xfId="0" applyFont="1" applyFill="1" applyBorder="1" applyAlignment="1">
      <alignment vertical="center"/>
    </xf>
    <xf numFmtId="186" fontId="4" fillId="35" borderId="26" xfId="0" applyNumberFormat="1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/>
    </xf>
    <xf numFmtId="0" fontId="23" fillId="35" borderId="53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left" vertical="center" wrapText="1"/>
    </xf>
    <xf numFmtId="0" fontId="23" fillId="35" borderId="37" xfId="0" applyFont="1" applyFill="1" applyBorder="1" applyAlignment="1">
      <alignment horizontal="center" vertical="top" wrapText="1"/>
    </xf>
    <xf numFmtId="0" fontId="23" fillId="35" borderId="53" xfId="0" applyFont="1" applyFill="1" applyBorder="1" applyAlignment="1">
      <alignment horizontal="center" vertical="top" wrapText="1"/>
    </xf>
    <xf numFmtId="0" fontId="23" fillId="35" borderId="36" xfId="0" applyFont="1" applyFill="1" applyBorder="1" applyAlignment="1">
      <alignment horizontal="center" vertical="top" wrapText="1"/>
    </xf>
    <xf numFmtId="0" fontId="4" fillId="35" borderId="68" xfId="0" applyFont="1" applyFill="1" applyBorder="1" applyAlignment="1">
      <alignment horizontal="center" wrapText="1"/>
    </xf>
    <xf numFmtId="0" fontId="4" fillId="35" borderId="39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left" wrapText="1"/>
    </xf>
    <xf numFmtId="0" fontId="4" fillId="35" borderId="66" xfId="0" applyFont="1" applyFill="1" applyBorder="1" applyAlignment="1">
      <alignment horizontal="center" wrapText="1"/>
    </xf>
    <xf numFmtId="0" fontId="4" fillId="35" borderId="67" xfId="0" applyFont="1" applyFill="1" applyBorder="1" applyAlignment="1">
      <alignment horizontal="center"/>
    </xf>
    <xf numFmtId="0" fontId="23" fillId="35" borderId="26" xfId="0" applyFont="1" applyFill="1" applyBorder="1" applyAlignment="1">
      <alignment horizontal="center" vertical="center"/>
    </xf>
    <xf numFmtId="4" fontId="4" fillId="35" borderId="26" xfId="0" applyNumberFormat="1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top" wrapText="1"/>
    </xf>
    <xf numFmtId="0" fontId="25" fillId="35" borderId="24" xfId="0" applyFont="1" applyFill="1" applyBorder="1" applyAlignment="1">
      <alignment vertical="top" wrapText="1"/>
    </xf>
    <xf numFmtId="0" fontId="23" fillId="35" borderId="79" xfId="0" applyFont="1" applyFill="1" applyBorder="1" applyAlignment="1">
      <alignment horizontal="center"/>
    </xf>
    <xf numFmtId="0" fontId="4" fillId="35" borderId="80" xfId="0" applyFont="1" applyFill="1" applyBorder="1" applyAlignment="1">
      <alignment/>
    </xf>
    <xf numFmtId="49" fontId="4" fillId="35" borderId="26" xfId="0" applyNumberFormat="1" applyFont="1" applyFill="1" applyBorder="1" applyAlignment="1">
      <alignment horizontal="center"/>
    </xf>
    <xf numFmtId="186" fontId="23" fillId="35" borderId="26" xfId="0" applyNumberFormat="1" applyFont="1" applyFill="1" applyBorder="1" applyAlignment="1">
      <alignment horizontal="right"/>
    </xf>
    <xf numFmtId="187" fontId="23" fillId="35" borderId="26" xfId="0" applyNumberFormat="1" applyFont="1" applyFill="1" applyBorder="1" applyAlignment="1">
      <alignment horizontal="right"/>
    </xf>
    <xf numFmtId="187" fontId="4" fillId="35" borderId="26" xfId="0" applyNumberFormat="1" applyFont="1" applyFill="1" applyBorder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 8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98"/>
  <sheetViews>
    <sheetView zoomScalePageLayoutView="0" workbookViewId="0" topLeftCell="A892">
      <selection activeCell="B872" sqref="B872"/>
    </sheetView>
  </sheetViews>
  <sheetFormatPr defaultColWidth="9.140625" defaultRowHeight="12.75" outlineLevelRow="1"/>
  <cols>
    <col min="1" max="1" width="14.28125" style="0" customWidth="1"/>
    <col min="2" max="2" width="37.57421875" style="0" customWidth="1"/>
    <col min="3" max="3" width="12.421875" style="0" customWidth="1"/>
    <col min="4" max="4" width="9.8515625" style="0" customWidth="1"/>
    <col min="5" max="5" width="11.00390625" style="0" customWidth="1"/>
    <col min="6" max="6" width="10.8515625" style="0" customWidth="1"/>
    <col min="7" max="7" width="11.00390625" style="0" customWidth="1"/>
    <col min="8" max="8" width="10.421875" style="0" customWidth="1"/>
    <col min="9" max="9" width="23.140625" style="0" customWidth="1"/>
  </cols>
  <sheetData>
    <row r="2" spans="1:9" ht="18">
      <c r="A2" s="3" t="s">
        <v>10</v>
      </c>
      <c r="B2" s="3"/>
      <c r="C2" s="3"/>
      <c r="D2" s="3"/>
      <c r="E2" s="3"/>
      <c r="F2" s="3"/>
      <c r="G2" s="3"/>
      <c r="H2" s="3"/>
      <c r="I2" s="3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0" ht="18.75">
      <c r="A4" s="35" t="s">
        <v>90</v>
      </c>
      <c r="B4" s="36" t="s">
        <v>92</v>
      </c>
      <c r="C4" s="36" t="s">
        <v>93</v>
      </c>
      <c r="D4" s="37" t="s">
        <v>94</v>
      </c>
      <c r="E4" s="37" t="s">
        <v>95</v>
      </c>
      <c r="F4" s="37"/>
      <c r="G4" s="37"/>
      <c r="H4" s="37"/>
      <c r="I4" s="38" t="s">
        <v>96</v>
      </c>
      <c r="J4" s="6"/>
    </row>
    <row r="5" spans="1:10" ht="18.75">
      <c r="A5" s="39"/>
      <c r="B5" s="40"/>
      <c r="C5" s="40"/>
      <c r="D5" s="41"/>
      <c r="E5" s="40" t="s">
        <v>97</v>
      </c>
      <c r="F5" s="41" t="s">
        <v>98</v>
      </c>
      <c r="G5" s="41"/>
      <c r="H5" s="41"/>
      <c r="I5" s="42"/>
      <c r="J5" s="6"/>
    </row>
    <row r="6" spans="1:10" ht="56.25" customHeight="1">
      <c r="A6" s="39"/>
      <c r="B6" s="40"/>
      <c r="C6" s="40"/>
      <c r="D6" s="41"/>
      <c r="E6" s="40"/>
      <c r="F6" s="43" t="s">
        <v>99</v>
      </c>
      <c r="G6" s="43" t="s">
        <v>100</v>
      </c>
      <c r="H6" s="44" t="s">
        <v>91</v>
      </c>
      <c r="I6" s="42"/>
      <c r="J6" s="6"/>
    </row>
    <row r="7" spans="1:10" ht="18.75">
      <c r="A7" s="45">
        <v>1</v>
      </c>
      <c r="B7" s="46">
        <v>2</v>
      </c>
      <c r="C7" s="46">
        <v>3</v>
      </c>
      <c r="D7" s="46">
        <v>4</v>
      </c>
      <c r="E7" s="46">
        <v>5</v>
      </c>
      <c r="F7" s="46">
        <v>6</v>
      </c>
      <c r="G7" s="46">
        <v>7</v>
      </c>
      <c r="H7" s="46">
        <v>8</v>
      </c>
      <c r="I7" s="47">
        <v>9</v>
      </c>
      <c r="J7" s="6"/>
    </row>
    <row r="8" spans="1:10" s="12" customFormat="1" ht="131.25">
      <c r="A8" s="48">
        <v>1</v>
      </c>
      <c r="B8" s="49" t="s">
        <v>117</v>
      </c>
      <c r="C8" s="50"/>
      <c r="D8" s="50"/>
      <c r="E8" s="50"/>
      <c r="F8" s="50"/>
      <c r="G8" s="50"/>
      <c r="H8" s="50"/>
      <c r="I8" s="51"/>
      <c r="J8" s="52"/>
    </row>
    <row r="9" spans="1:10" ht="37.5">
      <c r="A9" s="53"/>
      <c r="B9" s="135" t="s">
        <v>213</v>
      </c>
      <c r="C9" s="54"/>
      <c r="D9" s="54"/>
      <c r="E9" s="54"/>
      <c r="F9" s="54"/>
      <c r="G9" s="54"/>
      <c r="H9" s="55"/>
      <c r="I9" s="54"/>
      <c r="J9" s="6"/>
    </row>
    <row r="10" spans="1:10" ht="56.25">
      <c r="A10" s="54"/>
      <c r="B10" s="56" t="s">
        <v>483</v>
      </c>
      <c r="C10" s="57" t="s">
        <v>142</v>
      </c>
      <c r="D10" s="55" t="s">
        <v>136</v>
      </c>
      <c r="E10" s="55"/>
      <c r="F10" s="57">
        <v>55</v>
      </c>
      <c r="G10" s="58">
        <v>55</v>
      </c>
      <c r="H10" s="59">
        <f aca="true" t="shared" si="0" ref="H10:H15">G10/F10*100</f>
        <v>100</v>
      </c>
      <c r="I10" s="54"/>
      <c r="J10" s="6"/>
    </row>
    <row r="11" spans="1:10" ht="37.5">
      <c r="A11" s="54"/>
      <c r="B11" s="60" t="s">
        <v>484</v>
      </c>
      <c r="C11" s="57" t="s">
        <v>142</v>
      </c>
      <c r="D11" s="55" t="s">
        <v>626</v>
      </c>
      <c r="E11" s="55"/>
      <c r="F11" s="57">
        <v>797</v>
      </c>
      <c r="G11" s="58">
        <v>201.1</v>
      </c>
      <c r="H11" s="59">
        <f t="shared" si="0"/>
        <v>25.232120451693852</v>
      </c>
      <c r="I11" s="54"/>
      <c r="J11" s="6"/>
    </row>
    <row r="12" spans="1:10" ht="56.25">
      <c r="A12" s="54"/>
      <c r="B12" s="60" t="s">
        <v>485</v>
      </c>
      <c r="C12" s="57" t="s">
        <v>142</v>
      </c>
      <c r="D12" s="55" t="s">
        <v>626</v>
      </c>
      <c r="E12" s="55"/>
      <c r="F12" s="57">
        <v>17.3</v>
      </c>
      <c r="G12" s="58">
        <v>1.67</v>
      </c>
      <c r="H12" s="59">
        <f t="shared" si="0"/>
        <v>9.653179190751445</v>
      </c>
      <c r="I12" s="54"/>
      <c r="J12" s="6"/>
    </row>
    <row r="13" spans="1:10" ht="112.5">
      <c r="A13" s="54"/>
      <c r="B13" s="56" t="s">
        <v>486</v>
      </c>
      <c r="C13" s="57" t="s">
        <v>142</v>
      </c>
      <c r="D13" s="55" t="s">
        <v>136</v>
      </c>
      <c r="E13" s="55"/>
      <c r="F13" s="57">
        <v>77</v>
      </c>
      <c r="G13" s="58">
        <v>23</v>
      </c>
      <c r="H13" s="58">
        <f t="shared" si="0"/>
        <v>29.87012987012987</v>
      </c>
      <c r="I13" s="54"/>
      <c r="J13" s="6"/>
    </row>
    <row r="14" spans="1:10" ht="93.75">
      <c r="A14" s="54"/>
      <c r="B14" s="60" t="s">
        <v>487</v>
      </c>
      <c r="C14" s="57" t="s">
        <v>142</v>
      </c>
      <c r="D14" s="55" t="s">
        <v>136</v>
      </c>
      <c r="E14" s="55"/>
      <c r="F14" s="57">
        <v>3.1</v>
      </c>
      <c r="G14" s="59">
        <v>0.8</v>
      </c>
      <c r="H14" s="59">
        <f t="shared" si="0"/>
        <v>25.806451612903224</v>
      </c>
      <c r="I14" s="54"/>
      <c r="J14" s="6"/>
    </row>
    <row r="15" spans="1:10" ht="18.75">
      <c r="A15" s="54"/>
      <c r="B15" s="60" t="s">
        <v>488</v>
      </c>
      <c r="C15" s="61"/>
      <c r="D15" s="55"/>
      <c r="E15" s="55"/>
      <c r="F15" s="57">
        <v>90</v>
      </c>
      <c r="G15" s="58">
        <v>26</v>
      </c>
      <c r="H15" s="59">
        <f t="shared" si="0"/>
        <v>28.888888888888886</v>
      </c>
      <c r="I15" s="54"/>
      <c r="J15" s="6"/>
    </row>
    <row r="16" spans="1:12" ht="42.75" customHeight="1">
      <c r="A16" s="62" t="s">
        <v>489</v>
      </c>
      <c r="B16" s="63" t="s">
        <v>1234</v>
      </c>
      <c r="C16" s="64"/>
      <c r="D16" s="64"/>
      <c r="E16" s="64"/>
      <c r="F16" s="64"/>
      <c r="G16" s="64"/>
      <c r="H16" s="64"/>
      <c r="I16" s="65"/>
      <c r="J16" s="34"/>
      <c r="K16" s="10"/>
      <c r="L16" s="10"/>
    </row>
    <row r="17" spans="1:10" ht="37.5">
      <c r="A17" s="54" t="s">
        <v>144</v>
      </c>
      <c r="B17" s="135" t="s">
        <v>213</v>
      </c>
      <c r="C17" s="54"/>
      <c r="D17" s="54"/>
      <c r="E17" s="54"/>
      <c r="F17" s="54"/>
      <c r="G17" s="54"/>
      <c r="H17" s="55"/>
      <c r="I17" s="54"/>
      <c r="J17" s="6"/>
    </row>
    <row r="18" spans="1:10" ht="37.5">
      <c r="A18" s="66"/>
      <c r="B18" s="56" t="s">
        <v>490</v>
      </c>
      <c r="C18" s="67" t="s">
        <v>142</v>
      </c>
      <c r="D18" s="55" t="s">
        <v>626</v>
      </c>
      <c r="E18" s="54"/>
      <c r="F18" s="57">
        <v>797</v>
      </c>
      <c r="G18" s="58">
        <v>201.1</v>
      </c>
      <c r="H18" s="59">
        <f>G18/F18*100</f>
        <v>25.232120451693852</v>
      </c>
      <c r="I18" s="54"/>
      <c r="J18" s="6"/>
    </row>
    <row r="19" spans="1:10" ht="56.25">
      <c r="A19" s="54"/>
      <c r="B19" s="56" t="s">
        <v>491</v>
      </c>
      <c r="C19" s="67" t="s">
        <v>142</v>
      </c>
      <c r="D19" s="55" t="s">
        <v>626</v>
      </c>
      <c r="E19" s="54"/>
      <c r="F19" s="57">
        <v>73.6</v>
      </c>
      <c r="G19" s="58">
        <v>13.4</v>
      </c>
      <c r="H19" s="59">
        <f>G19/F19*100</f>
        <v>18.206521739130437</v>
      </c>
      <c r="I19" s="54"/>
      <c r="J19" s="6"/>
    </row>
    <row r="20" spans="1:10" ht="56.25">
      <c r="A20" s="54"/>
      <c r="B20" s="60" t="s">
        <v>492</v>
      </c>
      <c r="C20" s="67" t="s">
        <v>142</v>
      </c>
      <c r="D20" s="55" t="s">
        <v>626</v>
      </c>
      <c r="E20" s="54"/>
      <c r="F20" s="68">
        <v>17.3</v>
      </c>
      <c r="G20" s="58">
        <v>1.67</v>
      </c>
      <c r="H20" s="59">
        <f>G20/F20*100</f>
        <v>9.653179190751445</v>
      </c>
      <c r="I20" s="54"/>
      <c r="J20" s="6"/>
    </row>
    <row r="21" spans="1:10" ht="15.75" customHeight="1">
      <c r="A21" s="69" t="s">
        <v>493</v>
      </c>
      <c r="B21" s="70"/>
      <c r="C21" s="70"/>
      <c r="D21" s="70"/>
      <c r="E21" s="70"/>
      <c r="F21" s="70"/>
      <c r="G21" s="70"/>
      <c r="H21" s="70"/>
      <c r="I21" s="70"/>
      <c r="J21" s="6"/>
    </row>
    <row r="22" spans="1:10" ht="37.5">
      <c r="A22" s="71"/>
      <c r="B22" s="135" t="s">
        <v>224</v>
      </c>
      <c r="C22" s="54"/>
      <c r="D22" s="54"/>
      <c r="E22" s="54"/>
      <c r="F22" s="54"/>
      <c r="G22" s="54"/>
      <c r="H22" s="55"/>
      <c r="I22" s="54"/>
      <c r="J22" s="6"/>
    </row>
    <row r="23" spans="1:10" ht="56.25">
      <c r="A23" s="54"/>
      <c r="B23" s="56" t="s">
        <v>494</v>
      </c>
      <c r="C23" s="67" t="s">
        <v>142</v>
      </c>
      <c r="D23" s="55" t="s">
        <v>626</v>
      </c>
      <c r="E23" s="54"/>
      <c r="F23" s="72">
        <v>8</v>
      </c>
      <c r="G23" s="72">
        <v>3</v>
      </c>
      <c r="H23" s="72">
        <f>G23/F23*100</f>
        <v>37.5</v>
      </c>
      <c r="I23" s="73"/>
      <c r="J23" s="6"/>
    </row>
    <row r="24" spans="1:10" ht="61.5" customHeight="1">
      <c r="A24" s="54"/>
      <c r="B24" s="56" t="s">
        <v>495</v>
      </c>
      <c r="C24" s="67" t="s">
        <v>142</v>
      </c>
      <c r="D24" s="55" t="s">
        <v>136</v>
      </c>
      <c r="E24" s="54"/>
      <c r="F24" s="55">
        <v>55</v>
      </c>
      <c r="G24" s="72">
        <v>52</v>
      </c>
      <c r="H24" s="59">
        <f>G24/F24*100</f>
        <v>94.54545454545455</v>
      </c>
      <c r="I24" s="54"/>
      <c r="J24" s="6"/>
    </row>
    <row r="25" spans="1:10" ht="93.75">
      <c r="A25" s="54"/>
      <c r="B25" s="56" t="s">
        <v>496</v>
      </c>
      <c r="C25" s="67" t="s">
        <v>142</v>
      </c>
      <c r="D25" s="55" t="s">
        <v>626</v>
      </c>
      <c r="E25" s="54"/>
      <c r="F25" s="55">
        <v>35</v>
      </c>
      <c r="G25" s="58">
        <v>35</v>
      </c>
      <c r="H25" s="58">
        <f>G25/F25*100</f>
        <v>100</v>
      </c>
      <c r="I25" s="54"/>
      <c r="J25" s="6"/>
    </row>
    <row r="26" spans="1:10" ht="18.75">
      <c r="A26" s="70" t="s">
        <v>497</v>
      </c>
      <c r="B26" s="74"/>
      <c r="C26" s="74"/>
      <c r="D26" s="74"/>
      <c r="E26" s="74"/>
      <c r="F26" s="74"/>
      <c r="G26" s="74"/>
      <c r="H26" s="74"/>
      <c r="I26" s="74"/>
      <c r="J26" s="6"/>
    </row>
    <row r="27" spans="1:10" ht="37.5">
      <c r="A27" s="71"/>
      <c r="B27" s="135" t="s">
        <v>224</v>
      </c>
      <c r="C27" s="54"/>
      <c r="D27" s="54"/>
      <c r="E27" s="54"/>
      <c r="F27" s="54"/>
      <c r="G27" s="54"/>
      <c r="H27" s="55"/>
      <c r="I27" s="54"/>
      <c r="J27" s="6"/>
    </row>
    <row r="28" spans="1:10" ht="93.75">
      <c r="A28" s="54"/>
      <c r="B28" s="56" t="s">
        <v>498</v>
      </c>
      <c r="C28" s="67" t="s">
        <v>142</v>
      </c>
      <c r="D28" s="55" t="s">
        <v>136</v>
      </c>
      <c r="E28" s="55"/>
      <c r="F28" s="55">
        <v>95</v>
      </c>
      <c r="G28" s="58">
        <v>95</v>
      </c>
      <c r="H28" s="58">
        <f>G28/F28*100</f>
        <v>100</v>
      </c>
      <c r="I28" s="55"/>
      <c r="J28" s="6"/>
    </row>
    <row r="29" spans="1:10" ht="37.5">
      <c r="A29" s="54"/>
      <c r="B29" s="56" t="s">
        <v>499</v>
      </c>
      <c r="C29" s="67" t="s">
        <v>142</v>
      </c>
      <c r="D29" s="55" t="s">
        <v>626</v>
      </c>
      <c r="E29" s="55"/>
      <c r="F29" s="55">
        <v>89</v>
      </c>
      <c r="G29" s="58">
        <v>16</v>
      </c>
      <c r="H29" s="59">
        <f>G29/F29*100</f>
        <v>17.97752808988764</v>
      </c>
      <c r="I29" s="55"/>
      <c r="J29" s="6"/>
    </row>
    <row r="30" spans="1:10" ht="35.25" customHeight="1">
      <c r="A30" s="75" t="s">
        <v>500</v>
      </c>
      <c r="B30" s="76"/>
      <c r="C30" s="76"/>
      <c r="D30" s="76"/>
      <c r="E30" s="76"/>
      <c r="F30" s="76"/>
      <c r="G30" s="76"/>
      <c r="H30" s="76"/>
      <c r="I30" s="77"/>
      <c r="J30" s="6"/>
    </row>
    <row r="31" spans="1:10" ht="37.5">
      <c r="A31" s="54"/>
      <c r="B31" s="135" t="s">
        <v>224</v>
      </c>
      <c r="C31" s="54"/>
      <c r="D31" s="54"/>
      <c r="E31" s="54"/>
      <c r="F31" s="54"/>
      <c r="G31" s="54"/>
      <c r="H31" s="55"/>
      <c r="I31" s="54"/>
      <c r="J31" s="6"/>
    </row>
    <row r="32" spans="1:10" ht="56.25">
      <c r="A32" s="54"/>
      <c r="B32" s="56" t="s">
        <v>501</v>
      </c>
      <c r="C32" s="57" t="s">
        <v>142</v>
      </c>
      <c r="D32" s="55" t="s">
        <v>136</v>
      </c>
      <c r="E32" s="55"/>
      <c r="F32" s="55">
        <v>95</v>
      </c>
      <c r="G32" s="58">
        <v>100</v>
      </c>
      <c r="H32" s="59">
        <f>G32/F32*100</f>
        <v>105.26315789473684</v>
      </c>
      <c r="I32" s="54"/>
      <c r="J32" s="6"/>
    </row>
    <row r="33" spans="1:10" ht="60" customHeight="1">
      <c r="A33" s="78" t="s">
        <v>502</v>
      </c>
      <c r="B33" s="76"/>
      <c r="C33" s="76"/>
      <c r="D33" s="76"/>
      <c r="E33" s="76"/>
      <c r="F33" s="76"/>
      <c r="G33" s="76"/>
      <c r="H33" s="76"/>
      <c r="I33" s="77"/>
      <c r="J33" s="6"/>
    </row>
    <row r="34" spans="1:10" ht="37.5">
      <c r="A34" s="54"/>
      <c r="B34" s="135" t="s">
        <v>224</v>
      </c>
      <c r="C34" s="67"/>
      <c r="D34" s="54"/>
      <c r="E34" s="54"/>
      <c r="F34" s="54"/>
      <c r="G34" s="54"/>
      <c r="H34" s="55"/>
      <c r="I34" s="54"/>
      <c r="J34" s="6"/>
    </row>
    <row r="35" spans="1:10" ht="134.25" customHeight="1">
      <c r="A35" s="54"/>
      <c r="B35" s="56" t="s">
        <v>503</v>
      </c>
      <c r="C35" s="57" t="s">
        <v>142</v>
      </c>
      <c r="D35" s="55" t="s">
        <v>621</v>
      </c>
      <c r="E35" s="55"/>
      <c r="F35" s="55">
        <v>4965</v>
      </c>
      <c r="G35" s="58">
        <v>1989</v>
      </c>
      <c r="H35" s="59">
        <f>G35/F35*100</f>
        <v>40.06042296072507</v>
      </c>
      <c r="I35" s="55"/>
      <c r="J35" s="6"/>
    </row>
    <row r="36" spans="1:10" s="2" customFormat="1" ht="18.75">
      <c r="A36" s="79" t="s">
        <v>504</v>
      </c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37.5">
      <c r="A37" s="54"/>
      <c r="B37" s="135" t="s">
        <v>224</v>
      </c>
      <c r="C37" s="54"/>
      <c r="D37" s="54"/>
      <c r="E37" s="54"/>
      <c r="F37" s="54"/>
      <c r="G37" s="54"/>
      <c r="H37" s="55"/>
      <c r="I37" s="54"/>
      <c r="J37" s="6"/>
    </row>
    <row r="38" spans="1:10" ht="75">
      <c r="A38" s="54"/>
      <c r="B38" s="56" t="s">
        <v>505</v>
      </c>
      <c r="C38" s="57" t="s">
        <v>142</v>
      </c>
      <c r="D38" s="55" t="s">
        <v>626</v>
      </c>
      <c r="E38" s="54"/>
      <c r="F38" s="55">
        <v>3</v>
      </c>
      <c r="G38" s="58">
        <v>3</v>
      </c>
      <c r="H38" s="58">
        <f>G38/F38*100</f>
        <v>100</v>
      </c>
      <c r="I38" s="54"/>
      <c r="J38" s="6"/>
    </row>
    <row r="39" spans="1:10" ht="40.5" customHeight="1">
      <c r="A39" s="80" t="s">
        <v>506</v>
      </c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22.5" customHeight="1">
      <c r="A40" s="54"/>
      <c r="B40" s="135" t="s">
        <v>213</v>
      </c>
      <c r="C40" s="54"/>
      <c r="D40" s="54"/>
      <c r="E40" s="54"/>
      <c r="F40" s="54"/>
      <c r="G40" s="54"/>
      <c r="H40" s="55"/>
      <c r="I40" s="54"/>
      <c r="J40" s="6"/>
    </row>
    <row r="41" spans="1:10" ht="112.5">
      <c r="A41" s="54"/>
      <c r="B41" s="82" t="s">
        <v>507</v>
      </c>
      <c r="C41" s="67" t="s">
        <v>142</v>
      </c>
      <c r="D41" s="55" t="s">
        <v>626</v>
      </c>
      <c r="E41" s="55"/>
      <c r="F41" s="55">
        <v>440.7</v>
      </c>
      <c r="G41" s="58">
        <v>440.7</v>
      </c>
      <c r="H41" s="58">
        <f>G41/F41*100</f>
        <v>100</v>
      </c>
      <c r="I41" s="55"/>
      <c r="J41" s="6"/>
    </row>
    <row r="42" spans="1:10" ht="112.5">
      <c r="A42" s="54"/>
      <c r="B42" s="82" t="s">
        <v>508</v>
      </c>
      <c r="C42" s="67" t="s">
        <v>142</v>
      </c>
      <c r="D42" s="55" t="s">
        <v>136</v>
      </c>
      <c r="E42" s="54"/>
      <c r="F42" s="58">
        <v>77</v>
      </c>
      <c r="G42" s="72">
        <v>23</v>
      </c>
      <c r="H42" s="58">
        <f>G42/F42*100</f>
        <v>29.87012987012987</v>
      </c>
      <c r="I42" s="54"/>
      <c r="J42" s="6"/>
    </row>
    <row r="43" spans="1:10" ht="18.75">
      <c r="A43" s="83" t="s">
        <v>509</v>
      </c>
      <c r="B43" s="84"/>
      <c r="C43" s="84"/>
      <c r="D43" s="85"/>
      <c r="E43" s="34"/>
      <c r="F43" s="34"/>
      <c r="G43" s="34"/>
      <c r="H43" s="34"/>
      <c r="I43" s="6"/>
      <c r="J43" s="6"/>
    </row>
    <row r="44" spans="1:10" ht="37.5">
      <c r="A44" s="54"/>
      <c r="B44" s="135" t="s">
        <v>224</v>
      </c>
      <c r="C44" s="67"/>
      <c r="D44" s="54"/>
      <c r="E44" s="54"/>
      <c r="F44" s="54"/>
      <c r="G44" s="54"/>
      <c r="H44" s="55"/>
      <c r="I44" s="54"/>
      <c r="J44" s="6"/>
    </row>
    <row r="45" spans="1:10" ht="93.75">
      <c r="A45" s="54"/>
      <c r="B45" s="56" t="s">
        <v>510</v>
      </c>
      <c r="C45" s="57" t="s">
        <v>142</v>
      </c>
      <c r="D45" s="55" t="s">
        <v>626</v>
      </c>
      <c r="E45" s="55"/>
      <c r="F45" s="55">
        <v>33</v>
      </c>
      <c r="G45" s="58">
        <v>8</v>
      </c>
      <c r="H45" s="59">
        <f>G45/F45*100</f>
        <v>24.242424242424242</v>
      </c>
      <c r="I45" s="55"/>
      <c r="J45" s="6"/>
    </row>
    <row r="46" spans="1:10" ht="18.75">
      <c r="A46" s="79" t="s">
        <v>511</v>
      </c>
      <c r="B46" s="34"/>
      <c r="C46" s="34"/>
      <c r="D46" s="34"/>
      <c r="E46" s="34"/>
      <c r="F46" s="34"/>
      <c r="G46" s="6"/>
      <c r="H46" s="6"/>
      <c r="I46" s="6"/>
      <c r="J46" s="6"/>
    </row>
    <row r="47" spans="1:10" ht="37.5">
      <c r="A47" s="60"/>
      <c r="B47" s="135" t="s">
        <v>224</v>
      </c>
      <c r="C47" s="54"/>
      <c r="D47" s="54"/>
      <c r="E47" s="54"/>
      <c r="F47" s="54"/>
      <c r="G47" s="54"/>
      <c r="H47" s="55"/>
      <c r="I47" s="54"/>
      <c r="J47" s="6"/>
    </row>
    <row r="48" spans="1:10" ht="75">
      <c r="A48" s="60"/>
      <c r="B48" s="56" t="s">
        <v>512</v>
      </c>
      <c r="C48" s="57" t="s">
        <v>142</v>
      </c>
      <c r="D48" s="55" t="s">
        <v>136</v>
      </c>
      <c r="E48" s="55"/>
      <c r="F48" s="55">
        <v>57.4</v>
      </c>
      <c r="G48" s="72">
        <v>57.2</v>
      </c>
      <c r="H48" s="59">
        <f>G48/F48*100</f>
        <v>99.65156794425087</v>
      </c>
      <c r="I48" s="54"/>
      <c r="J48" s="6"/>
    </row>
    <row r="49" spans="1:10" ht="41.25" customHeight="1">
      <c r="A49" s="86" t="s">
        <v>513</v>
      </c>
      <c r="B49" s="86"/>
      <c r="C49" s="86"/>
      <c r="D49" s="86"/>
      <c r="E49" s="86"/>
      <c r="F49" s="86"/>
      <c r="G49" s="86"/>
      <c r="H49" s="34"/>
      <c r="I49" s="34"/>
      <c r="J49" s="6"/>
    </row>
    <row r="50" spans="1:10" ht="37.5">
      <c r="A50" s="54"/>
      <c r="B50" s="135" t="s">
        <v>213</v>
      </c>
      <c r="C50" s="54"/>
      <c r="D50" s="54"/>
      <c r="E50" s="54"/>
      <c r="F50" s="54"/>
      <c r="G50" s="54"/>
      <c r="H50" s="55"/>
      <c r="I50" s="54"/>
      <c r="J50" s="6"/>
    </row>
    <row r="51" spans="1:10" ht="56.25">
      <c r="A51" s="54"/>
      <c r="B51" s="56" t="s">
        <v>1235</v>
      </c>
      <c r="C51" s="57" t="s">
        <v>142</v>
      </c>
      <c r="D51" s="55" t="s">
        <v>136</v>
      </c>
      <c r="E51" s="55"/>
      <c r="F51" s="55">
        <v>67</v>
      </c>
      <c r="G51" s="58">
        <v>70</v>
      </c>
      <c r="H51" s="59">
        <f>G51/F51*100</f>
        <v>104.4776119402985</v>
      </c>
      <c r="I51" s="55"/>
      <c r="J51" s="6"/>
    </row>
    <row r="52" spans="1:10" ht="93.75">
      <c r="A52" s="54"/>
      <c r="B52" s="56" t="s">
        <v>514</v>
      </c>
      <c r="C52" s="57" t="s">
        <v>142</v>
      </c>
      <c r="D52" s="55" t="s">
        <v>136</v>
      </c>
      <c r="E52" s="55"/>
      <c r="F52" s="55">
        <v>3.1</v>
      </c>
      <c r="G52" s="87">
        <v>0.8</v>
      </c>
      <c r="H52" s="59">
        <f>G52/F52*100</f>
        <v>25.806451612903224</v>
      </c>
      <c r="I52" s="55"/>
      <c r="J52" s="6"/>
    </row>
    <row r="53" spans="1:10" ht="84" customHeight="1">
      <c r="A53" s="54"/>
      <c r="B53" s="56" t="s">
        <v>515</v>
      </c>
      <c r="C53" s="57" t="s">
        <v>142</v>
      </c>
      <c r="D53" s="55" t="s">
        <v>136</v>
      </c>
      <c r="E53" s="55"/>
      <c r="F53" s="55">
        <v>7</v>
      </c>
      <c r="G53" s="58">
        <v>7.2</v>
      </c>
      <c r="H53" s="59">
        <f>G53/F53*100</f>
        <v>102.85714285714288</v>
      </c>
      <c r="I53" s="55"/>
      <c r="J53" s="6"/>
    </row>
    <row r="54" spans="1:12" ht="34.5" customHeight="1">
      <c r="A54" s="86" t="s">
        <v>516</v>
      </c>
      <c r="B54" s="88"/>
      <c r="C54" s="88"/>
      <c r="D54" s="88"/>
      <c r="E54" s="88"/>
      <c r="F54" s="88"/>
      <c r="G54" s="88"/>
      <c r="H54" s="88"/>
      <c r="I54" s="88"/>
      <c r="J54" s="34"/>
      <c r="K54" s="11"/>
      <c r="L54" s="11"/>
    </row>
    <row r="55" spans="1:10" ht="37.5">
      <c r="A55" s="54"/>
      <c r="B55" s="135" t="s">
        <v>224</v>
      </c>
      <c r="C55" s="55"/>
      <c r="D55" s="55"/>
      <c r="E55" s="55"/>
      <c r="F55" s="55"/>
      <c r="G55" s="55"/>
      <c r="H55" s="89"/>
      <c r="I55" s="55"/>
      <c r="J55" s="6"/>
    </row>
    <row r="56" spans="1:10" ht="112.5">
      <c r="A56" s="54"/>
      <c r="B56" s="56" t="s">
        <v>515</v>
      </c>
      <c r="C56" s="57" t="s">
        <v>142</v>
      </c>
      <c r="D56" s="55" t="s">
        <v>136</v>
      </c>
      <c r="E56" s="55"/>
      <c r="F56" s="55">
        <v>7</v>
      </c>
      <c r="G56" s="58">
        <v>7</v>
      </c>
      <c r="H56" s="58">
        <f>G56/F56*100</f>
        <v>100</v>
      </c>
      <c r="I56" s="55"/>
      <c r="J56" s="6"/>
    </row>
    <row r="57" spans="1:10" ht="38.25" customHeight="1">
      <c r="A57" s="90" t="s">
        <v>517</v>
      </c>
      <c r="B57" s="91"/>
      <c r="C57" s="91"/>
      <c r="D57" s="91"/>
      <c r="E57" s="91"/>
      <c r="F57" s="91"/>
      <c r="G57" s="91"/>
      <c r="H57" s="91"/>
      <c r="I57" s="91"/>
      <c r="J57" s="6"/>
    </row>
    <row r="58" spans="1:10" ht="112.5">
      <c r="A58" s="54"/>
      <c r="B58" s="82" t="s">
        <v>518</v>
      </c>
      <c r="C58" s="57" t="s">
        <v>142</v>
      </c>
      <c r="D58" s="55" t="s">
        <v>136</v>
      </c>
      <c r="E58" s="55"/>
      <c r="F58" s="55">
        <v>4.4</v>
      </c>
      <c r="G58" s="72">
        <v>0</v>
      </c>
      <c r="H58" s="72">
        <f>G58/F58*100</f>
        <v>0</v>
      </c>
      <c r="I58" s="55"/>
      <c r="J58" s="6"/>
    </row>
    <row r="59" spans="1:10" ht="35.25" customHeight="1">
      <c r="A59" s="92" t="s">
        <v>519</v>
      </c>
      <c r="B59" s="92"/>
      <c r="C59" s="92"/>
      <c r="D59" s="92"/>
      <c r="E59" s="92"/>
      <c r="F59" s="92"/>
      <c r="G59" s="92"/>
      <c r="H59" s="92"/>
      <c r="I59" s="92"/>
      <c r="J59" s="6"/>
    </row>
    <row r="60" spans="1:10" ht="75">
      <c r="A60" s="54"/>
      <c r="B60" s="56" t="s">
        <v>520</v>
      </c>
      <c r="C60" s="57" t="s">
        <v>142</v>
      </c>
      <c r="D60" s="55" t="s">
        <v>136</v>
      </c>
      <c r="E60" s="55"/>
      <c r="F60" s="55">
        <v>67</v>
      </c>
      <c r="G60" s="58">
        <v>70</v>
      </c>
      <c r="H60" s="59">
        <f>G60/F60*100</f>
        <v>104.4776119402985</v>
      </c>
      <c r="I60" s="55"/>
      <c r="J60" s="6"/>
    </row>
    <row r="61" spans="1:10" ht="34.5" customHeight="1">
      <c r="A61" s="92" t="s">
        <v>521</v>
      </c>
      <c r="B61" s="92"/>
      <c r="C61" s="92"/>
      <c r="D61" s="92"/>
      <c r="E61" s="92"/>
      <c r="F61" s="92"/>
      <c r="G61" s="92"/>
      <c r="H61" s="92"/>
      <c r="I61" s="92"/>
      <c r="J61" s="6"/>
    </row>
    <row r="62" spans="1:10" ht="37.5">
      <c r="A62" s="54"/>
      <c r="B62" s="135" t="s">
        <v>213</v>
      </c>
      <c r="C62" s="55"/>
      <c r="D62" s="55"/>
      <c r="E62" s="55"/>
      <c r="F62" s="55"/>
      <c r="G62" s="55"/>
      <c r="H62" s="55"/>
      <c r="I62" s="55"/>
      <c r="J62" s="6"/>
    </row>
    <row r="63" spans="1:10" ht="33" customHeight="1">
      <c r="A63" s="54"/>
      <c r="B63" s="93" t="s">
        <v>488</v>
      </c>
      <c r="C63" s="57" t="s">
        <v>142</v>
      </c>
      <c r="D63" s="55" t="s">
        <v>626</v>
      </c>
      <c r="E63" s="55"/>
      <c r="F63" s="55">
        <v>90</v>
      </c>
      <c r="G63" s="58">
        <v>26</v>
      </c>
      <c r="H63" s="59">
        <f>G63/F63*100</f>
        <v>28.888888888888886</v>
      </c>
      <c r="I63" s="55"/>
      <c r="J63" s="6"/>
    </row>
    <row r="64" spans="1:10" ht="31.5" customHeight="1">
      <c r="A64" s="54"/>
      <c r="B64" s="93" t="s">
        <v>522</v>
      </c>
      <c r="C64" s="57" t="s">
        <v>142</v>
      </c>
      <c r="D64" s="55" t="s">
        <v>621</v>
      </c>
      <c r="E64" s="55"/>
      <c r="F64" s="55">
        <v>8</v>
      </c>
      <c r="G64" s="58">
        <v>5</v>
      </c>
      <c r="H64" s="59">
        <f>G64/F64*100</f>
        <v>62.5</v>
      </c>
      <c r="I64" s="55"/>
      <c r="J64" s="6"/>
    </row>
    <row r="65" spans="1:10" ht="56.25">
      <c r="A65" s="54"/>
      <c r="B65" s="93" t="s">
        <v>523</v>
      </c>
      <c r="C65" s="57" t="s">
        <v>142</v>
      </c>
      <c r="D65" s="55" t="s">
        <v>136</v>
      </c>
      <c r="E65" s="55"/>
      <c r="F65" s="55">
        <v>95</v>
      </c>
      <c r="G65" s="58">
        <v>100</v>
      </c>
      <c r="H65" s="59">
        <f>G65/F65*100</f>
        <v>105.26315789473684</v>
      </c>
      <c r="I65" s="55"/>
      <c r="J65" s="6"/>
    </row>
    <row r="66" spans="1:11" ht="33.75" customHeight="1">
      <c r="A66" s="86" t="s">
        <v>524</v>
      </c>
      <c r="B66" s="94"/>
      <c r="C66" s="94"/>
      <c r="D66" s="94"/>
      <c r="E66" s="94"/>
      <c r="F66" s="94"/>
      <c r="G66" s="94"/>
      <c r="H66" s="94"/>
      <c r="I66" s="94"/>
      <c r="J66" s="34"/>
      <c r="K66" s="11"/>
    </row>
    <row r="67" spans="1:10" ht="37.5">
      <c r="A67" s="54"/>
      <c r="B67" s="135" t="s">
        <v>224</v>
      </c>
      <c r="C67" s="55"/>
      <c r="D67" s="55"/>
      <c r="E67" s="55"/>
      <c r="F67" s="55"/>
      <c r="G67" s="55"/>
      <c r="H67" s="55"/>
      <c r="I67" s="55"/>
      <c r="J67" s="6"/>
    </row>
    <row r="68" spans="1:10" ht="56.25">
      <c r="A68" s="54"/>
      <c r="B68" s="56" t="s">
        <v>525</v>
      </c>
      <c r="C68" s="57" t="s">
        <v>142</v>
      </c>
      <c r="D68" s="55" t="s">
        <v>621</v>
      </c>
      <c r="E68" s="55"/>
      <c r="F68" s="55">
        <v>25</v>
      </c>
      <c r="G68" s="58">
        <v>22</v>
      </c>
      <c r="H68" s="58">
        <f>G68/F68*100</f>
        <v>88</v>
      </c>
      <c r="I68" s="55"/>
      <c r="J68" s="6"/>
    </row>
    <row r="69" spans="1:10" ht="52.5" customHeight="1">
      <c r="A69" s="92" t="s">
        <v>526</v>
      </c>
      <c r="B69" s="92"/>
      <c r="C69" s="92"/>
      <c r="D69" s="92"/>
      <c r="E69" s="92"/>
      <c r="F69" s="92"/>
      <c r="G69" s="92"/>
      <c r="H69" s="92"/>
      <c r="I69" s="92"/>
      <c r="J69" s="6"/>
    </row>
    <row r="70" spans="1:10" ht="37.5">
      <c r="A70" s="54"/>
      <c r="B70" s="93" t="s">
        <v>527</v>
      </c>
      <c r="C70" s="57" t="s">
        <v>142</v>
      </c>
      <c r="D70" s="55" t="s">
        <v>626</v>
      </c>
      <c r="E70" s="55"/>
      <c r="F70" s="55">
        <v>1</v>
      </c>
      <c r="G70" s="58">
        <v>1</v>
      </c>
      <c r="H70" s="58">
        <f>G70/F70*100</f>
        <v>100</v>
      </c>
      <c r="I70" s="55"/>
      <c r="J70" s="95"/>
    </row>
    <row r="71" spans="1:10" ht="93.75">
      <c r="A71" s="54"/>
      <c r="B71" s="93" t="s">
        <v>528</v>
      </c>
      <c r="C71" s="57" t="s">
        <v>142</v>
      </c>
      <c r="D71" s="55" t="s">
        <v>626</v>
      </c>
      <c r="E71" s="55"/>
      <c r="F71" s="55">
        <v>19</v>
      </c>
      <c r="G71" s="58">
        <v>19</v>
      </c>
      <c r="H71" s="58">
        <f>G71/F71*100</f>
        <v>100</v>
      </c>
      <c r="I71" s="55"/>
      <c r="J71" s="95"/>
    </row>
    <row r="72" spans="1:10" ht="18.75">
      <c r="A72" s="96"/>
      <c r="B72" s="97"/>
      <c r="C72" s="43"/>
      <c r="D72" s="43"/>
      <c r="E72" s="43"/>
      <c r="F72" s="43"/>
      <c r="G72" s="43"/>
      <c r="H72" s="43"/>
      <c r="I72" s="98"/>
      <c r="J72" s="6"/>
    </row>
    <row r="73" spans="1:10" ht="93.75">
      <c r="A73" s="99" t="s">
        <v>106</v>
      </c>
      <c r="B73" s="100" t="s">
        <v>118</v>
      </c>
      <c r="C73" s="101"/>
      <c r="D73" s="101"/>
      <c r="E73" s="101"/>
      <c r="F73" s="101"/>
      <c r="G73" s="101"/>
      <c r="H73" s="101"/>
      <c r="I73" s="102"/>
      <c r="J73" s="6"/>
    </row>
    <row r="74" spans="1:10" ht="206.25">
      <c r="A74" s="103"/>
      <c r="B74" s="104" t="s">
        <v>887</v>
      </c>
      <c r="C74" s="105" t="s">
        <v>629</v>
      </c>
      <c r="D74" s="106" t="s">
        <v>136</v>
      </c>
      <c r="E74" s="43">
        <v>4.2</v>
      </c>
      <c r="F74" s="107">
        <v>5.4</v>
      </c>
      <c r="G74" s="107">
        <v>15.8</v>
      </c>
      <c r="H74" s="43">
        <f>G74/F74*100</f>
        <v>292.5925925925926</v>
      </c>
      <c r="I74" s="104" t="s">
        <v>436</v>
      </c>
      <c r="J74" s="6"/>
    </row>
    <row r="75" spans="1:10" ht="75">
      <c r="A75" s="103"/>
      <c r="B75" s="104" t="s">
        <v>888</v>
      </c>
      <c r="C75" s="108" t="s">
        <v>142</v>
      </c>
      <c r="D75" s="107" t="s">
        <v>136</v>
      </c>
      <c r="E75" s="43">
        <v>62.7</v>
      </c>
      <c r="F75" s="107">
        <v>61.3</v>
      </c>
      <c r="G75" s="107">
        <v>61.6</v>
      </c>
      <c r="H75" s="43">
        <f aca="true" t="shared" si="1" ref="H75:H81">G75/F75*100</f>
        <v>100.489396411093</v>
      </c>
      <c r="I75" s="98"/>
      <c r="J75" s="6"/>
    </row>
    <row r="76" spans="1:10" ht="187.5">
      <c r="A76" s="103"/>
      <c r="B76" s="109" t="s">
        <v>889</v>
      </c>
      <c r="C76" s="57" t="s">
        <v>142</v>
      </c>
      <c r="D76" s="110" t="s">
        <v>136</v>
      </c>
      <c r="E76" s="43">
        <v>61</v>
      </c>
      <c r="F76" s="110">
        <v>61.5</v>
      </c>
      <c r="G76" s="110">
        <v>21</v>
      </c>
      <c r="H76" s="43">
        <f t="shared" si="1"/>
        <v>34.146341463414636</v>
      </c>
      <c r="I76" s="104" t="s">
        <v>437</v>
      </c>
      <c r="J76" s="6"/>
    </row>
    <row r="77" spans="1:10" ht="131.25">
      <c r="A77" s="103"/>
      <c r="B77" s="104" t="s">
        <v>890</v>
      </c>
      <c r="C77" s="57" t="s">
        <v>142</v>
      </c>
      <c r="D77" s="107" t="s">
        <v>136</v>
      </c>
      <c r="E77" s="43">
        <v>86</v>
      </c>
      <c r="F77" s="107">
        <v>83</v>
      </c>
      <c r="G77" s="107">
        <v>55</v>
      </c>
      <c r="H77" s="43">
        <f t="shared" si="1"/>
        <v>66.26506024096386</v>
      </c>
      <c r="I77" s="104" t="s">
        <v>437</v>
      </c>
      <c r="J77" s="6"/>
    </row>
    <row r="78" spans="1:10" ht="131.25">
      <c r="A78" s="103"/>
      <c r="B78" s="104" t="s">
        <v>891</v>
      </c>
      <c r="C78" s="57" t="s">
        <v>142</v>
      </c>
      <c r="D78" s="107" t="s">
        <v>136</v>
      </c>
      <c r="E78" s="43">
        <v>85</v>
      </c>
      <c r="F78" s="111">
        <v>90</v>
      </c>
      <c r="G78" s="111">
        <v>32</v>
      </c>
      <c r="H78" s="43">
        <f t="shared" si="1"/>
        <v>35.55555555555556</v>
      </c>
      <c r="I78" s="104" t="s">
        <v>437</v>
      </c>
      <c r="J78" s="6"/>
    </row>
    <row r="79" spans="1:10" ht="206.25">
      <c r="A79" s="103"/>
      <c r="B79" s="104" t="s">
        <v>892</v>
      </c>
      <c r="C79" s="57" t="s">
        <v>142</v>
      </c>
      <c r="D79" s="107" t="s">
        <v>136</v>
      </c>
      <c r="E79" s="43">
        <v>86</v>
      </c>
      <c r="F79" s="111">
        <v>88</v>
      </c>
      <c r="G79" s="111">
        <v>10.4</v>
      </c>
      <c r="H79" s="43">
        <f t="shared" si="1"/>
        <v>11.818181818181818</v>
      </c>
      <c r="I79" s="104" t="s">
        <v>437</v>
      </c>
      <c r="J79" s="6"/>
    </row>
    <row r="80" spans="1:10" ht="150">
      <c r="A80" s="103"/>
      <c r="B80" s="104" t="s">
        <v>893</v>
      </c>
      <c r="C80" s="57" t="s">
        <v>142</v>
      </c>
      <c r="D80" s="107" t="s">
        <v>136</v>
      </c>
      <c r="E80" s="43">
        <v>43</v>
      </c>
      <c r="F80" s="111">
        <v>45</v>
      </c>
      <c r="G80" s="111">
        <v>2</v>
      </c>
      <c r="H80" s="43">
        <f t="shared" si="1"/>
        <v>4.444444444444445</v>
      </c>
      <c r="I80" s="104" t="s">
        <v>437</v>
      </c>
      <c r="J80" s="6"/>
    </row>
    <row r="81" spans="1:10" ht="93.75">
      <c r="A81" s="103"/>
      <c r="B81" s="104" t="s">
        <v>894</v>
      </c>
      <c r="C81" s="57" t="s">
        <v>142</v>
      </c>
      <c r="D81" s="107" t="s">
        <v>136</v>
      </c>
      <c r="E81" s="43">
        <v>92.6</v>
      </c>
      <c r="F81" s="112">
        <v>95</v>
      </c>
      <c r="G81" s="112">
        <v>45.5</v>
      </c>
      <c r="H81" s="43">
        <f t="shared" si="1"/>
        <v>47.89473684210526</v>
      </c>
      <c r="I81" s="104" t="s">
        <v>438</v>
      </c>
      <c r="J81" s="6"/>
    </row>
    <row r="82" spans="1:10" ht="19.5" thickBot="1">
      <c r="A82" s="103" t="s">
        <v>895</v>
      </c>
      <c r="B82" s="113"/>
      <c r="C82" s="114"/>
      <c r="D82" s="115"/>
      <c r="E82" s="43"/>
      <c r="F82" s="115"/>
      <c r="G82" s="115"/>
      <c r="H82" s="43"/>
      <c r="I82" s="116"/>
      <c r="J82" s="6"/>
    </row>
    <row r="83" spans="1:10" ht="394.5" thickBot="1">
      <c r="A83" s="103"/>
      <c r="B83" s="104" t="s">
        <v>887</v>
      </c>
      <c r="C83" s="117" t="s">
        <v>629</v>
      </c>
      <c r="D83" s="107" t="s">
        <v>136</v>
      </c>
      <c r="E83" s="118">
        <v>4.2</v>
      </c>
      <c r="F83" s="107">
        <v>1.5</v>
      </c>
      <c r="G83" s="107">
        <v>15.8</v>
      </c>
      <c r="H83" s="43">
        <f>G83/F83*100</f>
        <v>1053.3333333333333</v>
      </c>
      <c r="I83" s="104" t="s">
        <v>439</v>
      </c>
      <c r="J83" s="6"/>
    </row>
    <row r="84" spans="1:10" ht="225">
      <c r="A84" s="103"/>
      <c r="B84" s="104" t="s">
        <v>896</v>
      </c>
      <c r="C84" s="57" t="s">
        <v>142</v>
      </c>
      <c r="D84" s="107" t="s">
        <v>136</v>
      </c>
      <c r="E84" s="118">
        <v>100</v>
      </c>
      <c r="F84" s="54">
        <v>100</v>
      </c>
      <c r="G84" s="54">
        <v>100</v>
      </c>
      <c r="H84" s="43">
        <f>G84/F84*100</f>
        <v>100</v>
      </c>
      <c r="I84" s="119"/>
      <c r="J84" s="6"/>
    </row>
    <row r="85" spans="1:10" ht="30.75" customHeight="1">
      <c r="A85" s="120" t="s">
        <v>1236</v>
      </c>
      <c r="B85" s="121"/>
      <c r="C85" s="121"/>
      <c r="D85" s="121"/>
      <c r="E85" s="121"/>
      <c r="F85" s="121"/>
      <c r="G85" s="121"/>
      <c r="H85" s="121"/>
      <c r="I85" s="122"/>
      <c r="J85" s="6"/>
    </row>
    <row r="86" spans="1:10" ht="75">
      <c r="A86" s="103"/>
      <c r="B86" s="104" t="s">
        <v>897</v>
      </c>
      <c r="C86" s="57" t="s">
        <v>142</v>
      </c>
      <c r="D86" s="107" t="s">
        <v>136</v>
      </c>
      <c r="E86" s="118">
        <v>100</v>
      </c>
      <c r="F86" s="111">
        <v>100</v>
      </c>
      <c r="G86" s="111">
        <v>100</v>
      </c>
      <c r="H86" s="43">
        <f>G86/F86*100</f>
        <v>100</v>
      </c>
      <c r="I86" s="119"/>
      <c r="J86" s="6"/>
    </row>
    <row r="87" spans="1:10" ht="150">
      <c r="A87" s="103"/>
      <c r="B87" s="104" t="s">
        <v>898</v>
      </c>
      <c r="C87" s="57" t="s">
        <v>142</v>
      </c>
      <c r="D87" s="107" t="s">
        <v>136</v>
      </c>
      <c r="E87" s="118">
        <v>100.4</v>
      </c>
      <c r="F87" s="111">
        <v>100</v>
      </c>
      <c r="G87" s="111">
        <v>100</v>
      </c>
      <c r="H87" s="43">
        <f>G87/F87*100</f>
        <v>100</v>
      </c>
      <c r="I87" s="119"/>
      <c r="J87" s="6"/>
    </row>
    <row r="88" spans="1:10" ht="18.75">
      <c r="A88" s="120" t="s">
        <v>1237</v>
      </c>
      <c r="B88" s="121"/>
      <c r="C88" s="121"/>
      <c r="D88" s="121"/>
      <c r="E88" s="121"/>
      <c r="F88" s="121"/>
      <c r="G88" s="121"/>
      <c r="H88" s="121"/>
      <c r="I88" s="122"/>
      <c r="J88" s="6"/>
    </row>
    <row r="89" spans="1:10" ht="56.25">
      <c r="A89" s="123"/>
      <c r="B89" s="104" t="s">
        <v>899</v>
      </c>
      <c r="C89" s="57" t="s">
        <v>142</v>
      </c>
      <c r="D89" s="107" t="s">
        <v>136</v>
      </c>
      <c r="E89" s="118">
        <v>100</v>
      </c>
      <c r="F89" s="118">
        <v>100</v>
      </c>
      <c r="G89" s="118">
        <v>98.9</v>
      </c>
      <c r="H89" s="43">
        <f>G89/F89*100</f>
        <v>98.9</v>
      </c>
      <c r="I89" s="119"/>
      <c r="J89" s="6"/>
    </row>
    <row r="90" spans="1:10" ht="56.25">
      <c r="A90" s="123"/>
      <c r="B90" s="104" t="s">
        <v>900</v>
      </c>
      <c r="C90" s="57" t="s">
        <v>142</v>
      </c>
      <c r="D90" s="107" t="s">
        <v>136</v>
      </c>
      <c r="E90" s="118">
        <v>100</v>
      </c>
      <c r="F90" s="118">
        <v>100</v>
      </c>
      <c r="G90" s="118">
        <v>100</v>
      </c>
      <c r="H90" s="43">
        <f>G90/F90*100</f>
        <v>100</v>
      </c>
      <c r="I90" s="119"/>
      <c r="J90" s="6"/>
    </row>
    <row r="91" spans="1:10" ht="18.75">
      <c r="A91" s="120" t="s">
        <v>1238</v>
      </c>
      <c r="B91" s="121"/>
      <c r="C91" s="121"/>
      <c r="D91" s="121"/>
      <c r="E91" s="121"/>
      <c r="F91" s="121"/>
      <c r="G91" s="121"/>
      <c r="H91" s="121"/>
      <c r="I91" s="122"/>
      <c r="J91" s="6"/>
    </row>
    <row r="92" spans="1:10" ht="112.5">
      <c r="A92" s="123"/>
      <c r="B92" s="104" t="s">
        <v>901</v>
      </c>
      <c r="C92" s="118" t="s">
        <v>137</v>
      </c>
      <c r="D92" s="118" t="s">
        <v>902</v>
      </c>
      <c r="E92" s="118"/>
      <c r="F92" s="118" t="s">
        <v>137</v>
      </c>
      <c r="G92" s="118" t="s">
        <v>137</v>
      </c>
      <c r="H92" s="118" t="s">
        <v>137</v>
      </c>
      <c r="I92" s="119"/>
      <c r="J92" s="6"/>
    </row>
    <row r="93" spans="1:10" ht="18.75">
      <c r="A93" s="120" t="s">
        <v>903</v>
      </c>
      <c r="B93" s="121"/>
      <c r="C93" s="121"/>
      <c r="D93" s="121"/>
      <c r="E93" s="121"/>
      <c r="F93" s="121"/>
      <c r="G93" s="121"/>
      <c r="H93" s="121"/>
      <c r="I93" s="122"/>
      <c r="J93" s="6"/>
    </row>
    <row r="94" spans="1:10" ht="131.25">
      <c r="A94" s="123"/>
      <c r="B94" s="104" t="s">
        <v>904</v>
      </c>
      <c r="C94" s="57" t="s">
        <v>142</v>
      </c>
      <c r="D94" s="107" t="s">
        <v>136</v>
      </c>
      <c r="E94" s="118">
        <v>93.8</v>
      </c>
      <c r="F94" s="118">
        <v>90</v>
      </c>
      <c r="G94" s="118">
        <v>89.1</v>
      </c>
      <c r="H94" s="43">
        <f>G94/F94*100</f>
        <v>99</v>
      </c>
      <c r="I94" s="119"/>
      <c r="J94" s="6"/>
    </row>
    <row r="95" spans="1:10" ht="18.75">
      <c r="A95" s="120" t="s">
        <v>905</v>
      </c>
      <c r="B95" s="121"/>
      <c r="C95" s="121"/>
      <c r="D95" s="121"/>
      <c r="E95" s="121"/>
      <c r="F95" s="121"/>
      <c r="G95" s="121"/>
      <c r="H95" s="121"/>
      <c r="I95" s="122"/>
      <c r="J95" s="6"/>
    </row>
    <row r="96" spans="1:10" ht="150">
      <c r="A96" s="103"/>
      <c r="B96" s="109" t="s">
        <v>906</v>
      </c>
      <c r="C96" s="124" t="s">
        <v>142</v>
      </c>
      <c r="D96" s="110" t="s">
        <v>136</v>
      </c>
      <c r="E96" s="125">
        <v>0.3</v>
      </c>
      <c r="F96" s="125">
        <v>0.3</v>
      </c>
      <c r="G96" s="125">
        <v>0.3</v>
      </c>
      <c r="H96" s="125">
        <f>G96/F96*100</f>
        <v>100</v>
      </c>
      <c r="I96" s="98"/>
      <c r="J96" s="6"/>
    </row>
    <row r="97" spans="1:10" ht="18.75">
      <c r="A97" s="120" t="s">
        <v>907</v>
      </c>
      <c r="B97" s="121"/>
      <c r="C97" s="121"/>
      <c r="D97" s="121"/>
      <c r="E97" s="121"/>
      <c r="F97" s="121"/>
      <c r="G97" s="121"/>
      <c r="H97" s="121"/>
      <c r="I97" s="122"/>
      <c r="J97" s="6"/>
    </row>
    <row r="98" spans="1:10" ht="75">
      <c r="A98" s="126"/>
      <c r="B98" s="104" t="s">
        <v>888</v>
      </c>
      <c r="C98" s="57" t="s">
        <v>142</v>
      </c>
      <c r="D98" s="110" t="s">
        <v>136</v>
      </c>
      <c r="E98" s="54">
        <v>62.7</v>
      </c>
      <c r="F98" s="111">
        <v>61.3</v>
      </c>
      <c r="G98" s="111">
        <v>61.6</v>
      </c>
      <c r="H98" s="125">
        <f aca="true" t="shared" si="2" ref="H98:H118">G98/F98*100</f>
        <v>100.489396411093</v>
      </c>
      <c r="I98" s="127"/>
      <c r="J98" s="6"/>
    </row>
    <row r="99" spans="1:10" ht="75">
      <c r="A99" s="126"/>
      <c r="B99" s="104" t="s">
        <v>908</v>
      </c>
      <c r="C99" s="57" t="s">
        <v>142</v>
      </c>
      <c r="D99" s="110" t="s">
        <v>136</v>
      </c>
      <c r="E99" s="54">
        <v>91.8</v>
      </c>
      <c r="F99" s="111">
        <v>87</v>
      </c>
      <c r="G99" s="111">
        <v>91.8</v>
      </c>
      <c r="H99" s="125">
        <f t="shared" si="2"/>
        <v>105.51724137931033</v>
      </c>
      <c r="I99" s="104"/>
      <c r="J99" s="6"/>
    </row>
    <row r="100" spans="1:10" ht="206.25">
      <c r="A100" s="126"/>
      <c r="B100" s="104" t="s">
        <v>909</v>
      </c>
      <c r="C100" s="57" t="s">
        <v>142</v>
      </c>
      <c r="D100" s="110" t="s">
        <v>136</v>
      </c>
      <c r="E100" s="54">
        <v>56</v>
      </c>
      <c r="F100" s="111">
        <v>54</v>
      </c>
      <c r="G100" s="111">
        <v>57</v>
      </c>
      <c r="H100" s="125">
        <f t="shared" si="2"/>
        <v>105.55555555555556</v>
      </c>
      <c r="I100" s="127"/>
      <c r="J100" s="6"/>
    </row>
    <row r="101" spans="1:10" ht="18.75">
      <c r="A101" s="120" t="s">
        <v>910</v>
      </c>
      <c r="B101" s="121"/>
      <c r="C101" s="121"/>
      <c r="D101" s="121"/>
      <c r="E101" s="121"/>
      <c r="F101" s="121"/>
      <c r="G101" s="121"/>
      <c r="H101" s="121"/>
      <c r="I101" s="122"/>
      <c r="J101" s="6"/>
    </row>
    <row r="102" spans="1:10" ht="75">
      <c r="A102" s="126"/>
      <c r="B102" s="104" t="s">
        <v>911</v>
      </c>
      <c r="C102" s="57" t="s">
        <v>142</v>
      </c>
      <c r="D102" s="110" t="s">
        <v>136</v>
      </c>
      <c r="E102" s="54">
        <v>100</v>
      </c>
      <c r="F102" s="111">
        <v>100</v>
      </c>
      <c r="G102" s="111">
        <v>100</v>
      </c>
      <c r="H102" s="125">
        <f t="shared" si="2"/>
        <v>100</v>
      </c>
      <c r="I102" s="127"/>
      <c r="J102" s="6"/>
    </row>
    <row r="103" spans="1:10" ht="112.5">
      <c r="A103" s="126"/>
      <c r="B103" s="104" t="s">
        <v>912</v>
      </c>
      <c r="C103" s="57" t="s">
        <v>142</v>
      </c>
      <c r="D103" s="110" t="s">
        <v>136</v>
      </c>
      <c r="E103" s="54">
        <v>104.3</v>
      </c>
      <c r="F103" s="111">
        <v>100</v>
      </c>
      <c r="G103" s="111">
        <v>106.4</v>
      </c>
      <c r="H103" s="125">
        <f t="shared" si="2"/>
        <v>106.4</v>
      </c>
      <c r="I103" s="127"/>
      <c r="J103" s="6"/>
    </row>
    <row r="104" spans="1:10" ht="18.75">
      <c r="A104" s="120" t="s">
        <v>913</v>
      </c>
      <c r="B104" s="121"/>
      <c r="C104" s="121"/>
      <c r="D104" s="121"/>
      <c r="E104" s="121"/>
      <c r="F104" s="121"/>
      <c r="G104" s="121"/>
      <c r="H104" s="121"/>
      <c r="I104" s="122"/>
      <c r="J104" s="6"/>
    </row>
    <row r="105" spans="1:10" ht="56.25">
      <c r="A105" s="126"/>
      <c r="B105" s="104" t="s">
        <v>914</v>
      </c>
      <c r="C105" s="57" t="s">
        <v>142</v>
      </c>
      <c r="D105" s="110" t="s">
        <v>136</v>
      </c>
      <c r="E105" s="54">
        <v>100</v>
      </c>
      <c r="F105" s="111">
        <v>100</v>
      </c>
      <c r="G105" s="128">
        <f>F105/E105*100</f>
        <v>100</v>
      </c>
      <c r="H105" s="125">
        <f t="shared" si="2"/>
        <v>100</v>
      </c>
      <c r="I105" s="127"/>
      <c r="J105" s="6"/>
    </row>
    <row r="106" spans="1:10" ht="56.25">
      <c r="A106" s="126"/>
      <c r="B106" s="104" t="s">
        <v>900</v>
      </c>
      <c r="C106" s="57" t="s">
        <v>142</v>
      </c>
      <c r="D106" s="107" t="s">
        <v>136</v>
      </c>
      <c r="E106" s="54">
        <v>100</v>
      </c>
      <c r="F106" s="111">
        <v>100</v>
      </c>
      <c r="G106" s="128">
        <f>F106/E106*100</f>
        <v>100</v>
      </c>
      <c r="H106" s="125">
        <f t="shared" si="2"/>
        <v>100</v>
      </c>
      <c r="I106" s="127"/>
      <c r="J106" s="6"/>
    </row>
    <row r="107" spans="1:10" ht="18.75">
      <c r="A107" s="120" t="s">
        <v>915</v>
      </c>
      <c r="B107" s="121"/>
      <c r="C107" s="121"/>
      <c r="D107" s="121"/>
      <c r="E107" s="129"/>
      <c r="F107" s="129"/>
      <c r="G107" s="129"/>
      <c r="H107" s="129"/>
      <c r="I107" s="130"/>
      <c r="J107" s="6"/>
    </row>
    <row r="108" spans="1:10" ht="131.25">
      <c r="A108" s="126"/>
      <c r="B108" s="104" t="s">
        <v>916</v>
      </c>
      <c r="C108" s="57" t="s">
        <v>142</v>
      </c>
      <c r="D108" s="107" t="s">
        <v>136</v>
      </c>
      <c r="E108" s="54">
        <v>90</v>
      </c>
      <c r="F108" s="54">
        <v>90</v>
      </c>
      <c r="G108" s="128">
        <v>88</v>
      </c>
      <c r="H108" s="54">
        <f t="shared" si="2"/>
        <v>97.77777777777777</v>
      </c>
      <c r="I108" s="54"/>
      <c r="J108" s="6"/>
    </row>
    <row r="109" spans="1:10" ht="18.75">
      <c r="A109" s="120" t="s">
        <v>917</v>
      </c>
      <c r="B109" s="121"/>
      <c r="C109" s="121"/>
      <c r="D109" s="121"/>
      <c r="E109" s="129"/>
      <c r="F109" s="129"/>
      <c r="G109" s="129"/>
      <c r="H109" s="129"/>
      <c r="I109" s="130"/>
      <c r="J109" s="6"/>
    </row>
    <row r="110" spans="1:10" ht="93.75">
      <c r="A110" s="126"/>
      <c r="B110" s="104" t="s">
        <v>918</v>
      </c>
      <c r="C110" s="57" t="s">
        <v>142</v>
      </c>
      <c r="D110" s="107" t="s">
        <v>136</v>
      </c>
      <c r="E110" s="131">
        <v>100</v>
      </c>
      <c r="F110" s="111" t="s">
        <v>137</v>
      </c>
      <c r="G110" s="111" t="s">
        <v>137</v>
      </c>
      <c r="H110" s="54"/>
      <c r="I110" s="127"/>
      <c r="J110" s="6"/>
    </row>
    <row r="111" spans="1:10" ht="18.75">
      <c r="A111" s="120" t="s">
        <v>919</v>
      </c>
      <c r="B111" s="121"/>
      <c r="C111" s="121"/>
      <c r="D111" s="121"/>
      <c r="E111" s="129"/>
      <c r="F111" s="129"/>
      <c r="G111" s="129"/>
      <c r="H111" s="129"/>
      <c r="I111" s="130"/>
      <c r="J111" s="6"/>
    </row>
    <row r="112" spans="1:10" ht="56.25">
      <c r="A112" s="126"/>
      <c r="B112" s="104" t="s">
        <v>920</v>
      </c>
      <c r="C112" s="57" t="s">
        <v>142</v>
      </c>
      <c r="D112" s="107" t="s">
        <v>136</v>
      </c>
      <c r="E112" s="131">
        <v>99</v>
      </c>
      <c r="F112" s="111">
        <v>100</v>
      </c>
      <c r="G112" s="111">
        <v>100</v>
      </c>
      <c r="H112" s="54">
        <f t="shared" si="2"/>
        <v>100</v>
      </c>
      <c r="I112" s="127"/>
      <c r="J112" s="6"/>
    </row>
    <row r="113" spans="1:10" ht="75">
      <c r="A113" s="126"/>
      <c r="B113" s="104" t="s">
        <v>921</v>
      </c>
      <c r="C113" s="57" t="s">
        <v>142</v>
      </c>
      <c r="D113" s="107" t="s">
        <v>136</v>
      </c>
      <c r="E113" s="131">
        <v>94</v>
      </c>
      <c r="F113" s="111">
        <v>95</v>
      </c>
      <c r="G113" s="132">
        <v>95</v>
      </c>
      <c r="H113" s="54">
        <f t="shared" si="2"/>
        <v>100</v>
      </c>
      <c r="I113" s="127"/>
      <c r="J113" s="6"/>
    </row>
    <row r="114" spans="1:10" ht="131.25">
      <c r="A114" s="126"/>
      <c r="B114" s="104" t="s">
        <v>922</v>
      </c>
      <c r="C114" s="57" t="s">
        <v>142</v>
      </c>
      <c r="D114" s="107" t="s">
        <v>136</v>
      </c>
      <c r="E114" s="131">
        <v>80</v>
      </c>
      <c r="F114" s="111">
        <v>85</v>
      </c>
      <c r="G114" s="111">
        <v>62</v>
      </c>
      <c r="H114" s="54">
        <f t="shared" si="2"/>
        <v>72.94117647058823</v>
      </c>
      <c r="I114" s="127"/>
      <c r="J114" s="6"/>
    </row>
    <row r="115" spans="1:10" ht="18.75">
      <c r="A115" s="133" t="s">
        <v>923</v>
      </c>
      <c r="B115" s="129"/>
      <c r="C115" s="129"/>
      <c r="D115" s="129"/>
      <c r="E115" s="129"/>
      <c r="F115" s="129"/>
      <c r="G115" s="129"/>
      <c r="H115" s="129"/>
      <c r="I115" s="130"/>
      <c r="J115" s="6"/>
    </row>
    <row r="116" spans="1:10" ht="75">
      <c r="A116" s="71"/>
      <c r="B116" s="104" t="s">
        <v>383</v>
      </c>
      <c r="C116" s="57" t="s">
        <v>142</v>
      </c>
      <c r="D116" s="107" t="s">
        <v>136</v>
      </c>
      <c r="E116" s="54">
        <v>100</v>
      </c>
      <c r="F116" s="111">
        <v>100</v>
      </c>
      <c r="G116" s="111">
        <v>100</v>
      </c>
      <c r="H116" s="54">
        <f t="shared" si="2"/>
        <v>100</v>
      </c>
      <c r="I116" s="54"/>
      <c r="J116" s="6"/>
    </row>
    <row r="117" spans="1:10" ht="18.75">
      <c r="A117" s="134" t="s">
        <v>384</v>
      </c>
      <c r="B117" s="134"/>
      <c r="C117" s="134"/>
      <c r="D117" s="134"/>
      <c r="E117" s="134"/>
      <c r="F117" s="134"/>
      <c r="G117" s="134"/>
      <c r="H117" s="134"/>
      <c r="I117" s="134"/>
      <c r="J117" s="6"/>
    </row>
    <row r="118" spans="1:10" ht="131.25">
      <c r="A118" s="71"/>
      <c r="B118" s="104" t="s">
        <v>385</v>
      </c>
      <c r="C118" s="57" t="s">
        <v>142</v>
      </c>
      <c r="D118" s="107" t="s">
        <v>136</v>
      </c>
      <c r="E118" s="54">
        <v>100</v>
      </c>
      <c r="F118" s="54">
        <v>100</v>
      </c>
      <c r="G118" s="54">
        <v>100</v>
      </c>
      <c r="H118" s="54">
        <f t="shared" si="2"/>
        <v>100</v>
      </c>
      <c r="I118" s="54"/>
      <c r="J118" s="6"/>
    </row>
    <row r="119" spans="1:10" ht="18.75">
      <c r="A119" s="134" t="s">
        <v>386</v>
      </c>
      <c r="B119" s="134"/>
      <c r="C119" s="134"/>
      <c r="D119" s="134"/>
      <c r="E119" s="134"/>
      <c r="F119" s="134"/>
      <c r="G119" s="134"/>
      <c r="H119" s="134"/>
      <c r="I119" s="134"/>
      <c r="J119" s="6"/>
    </row>
    <row r="120" spans="1:10" ht="168.75">
      <c r="A120" s="71"/>
      <c r="B120" s="104" t="s">
        <v>1239</v>
      </c>
      <c r="C120" s="57" t="s">
        <v>142</v>
      </c>
      <c r="D120" s="57" t="s">
        <v>136</v>
      </c>
      <c r="E120" s="54">
        <v>95.5</v>
      </c>
      <c r="F120" s="107">
        <v>96</v>
      </c>
      <c r="G120" s="107">
        <v>95.6</v>
      </c>
      <c r="H120" s="54">
        <f aca="true" t="shared" si="3" ref="H120:H133">G120/F120*100</f>
        <v>99.58333333333333</v>
      </c>
      <c r="I120" s="54"/>
      <c r="J120" s="6"/>
    </row>
    <row r="121" spans="1:10" ht="187.5">
      <c r="A121" s="71"/>
      <c r="B121" s="135" t="s">
        <v>889</v>
      </c>
      <c r="C121" s="57" t="s">
        <v>142</v>
      </c>
      <c r="D121" s="57" t="s">
        <v>136</v>
      </c>
      <c r="E121" s="54">
        <v>61</v>
      </c>
      <c r="F121" s="107">
        <v>61.5</v>
      </c>
      <c r="G121" s="107">
        <v>21</v>
      </c>
      <c r="H121" s="54">
        <f t="shared" si="3"/>
        <v>34.146341463414636</v>
      </c>
      <c r="I121" s="104" t="s">
        <v>437</v>
      </c>
      <c r="J121" s="6"/>
    </row>
    <row r="122" spans="1:10" ht="150">
      <c r="A122" s="71"/>
      <c r="B122" s="135" t="s">
        <v>387</v>
      </c>
      <c r="C122" s="57" t="s">
        <v>142</v>
      </c>
      <c r="D122" s="57" t="s">
        <v>136</v>
      </c>
      <c r="E122" s="54">
        <v>62</v>
      </c>
      <c r="F122" s="107">
        <v>66</v>
      </c>
      <c r="G122" s="107">
        <v>63</v>
      </c>
      <c r="H122" s="54">
        <f t="shared" si="3"/>
        <v>95.45454545454545</v>
      </c>
      <c r="I122" s="54"/>
      <c r="J122" s="6"/>
    </row>
    <row r="123" spans="1:10" ht="93.75">
      <c r="A123" s="71"/>
      <c r="B123" s="135" t="s">
        <v>388</v>
      </c>
      <c r="C123" s="57" t="s">
        <v>142</v>
      </c>
      <c r="D123" s="57" t="s">
        <v>621</v>
      </c>
      <c r="E123" s="54">
        <v>1740</v>
      </c>
      <c r="F123" s="107">
        <v>1800</v>
      </c>
      <c r="G123" s="107">
        <v>1740</v>
      </c>
      <c r="H123" s="54">
        <f t="shared" si="3"/>
        <v>96.66666666666667</v>
      </c>
      <c r="I123" s="135"/>
      <c r="J123" s="6"/>
    </row>
    <row r="124" spans="1:10" ht="18.75">
      <c r="A124" s="134" t="s">
        <v>1229</v>
      </c>
      <c r="B124" s="134"/>
      <c r="C124" s="134"/>
      <c r="D124" s="134"/>
      <c r="E124" s="134"/>
      <c r="F124" s="134"/>
      <c r="G124" s="134"/>
      <c r="H124" s="134"/>
      <c r="I124" s="134"/>
      <c r="J124" s="6"/>
    </row>
    <row r="125" spans="1:10" ht="56.25">
      <c r="A125" s="71"/>
      <c r="B125" s="135" t="s">
        <v>389</v>
      </c>
      <c r="C125" s="57" t="s">
        <v>142</v>
      </c>
      <c r="D125" s="57" t="s">
        <v>136</v>
      </c>
      <c r="E125" s="54">
        <v>80</v>
      </c>
      <c r="F125" s="107">
        <v>80</v>
      </c>
      <c r="G125" s="136">
        <v>80</v>
      </c>
      <c r="H125" s="54">
        <f t="shared" si="3"/>
        <v>100</v>
      </c>
      <c r="I125" s="54"/>
      <c r="J125" s="6"/>
    </row>
    <row r="126" spans="1:10" ht="56.25">
      <c r="A126" s="71"/>
      <c r="B126" s="135" t="s">
        <v>390</v>
      </c>
      <c r="C126" s="57" t="s">
        <v>142</v>
      </c>
      <c r="D126" s="57" t="s">
        <v>136</v>
      </c>
      <c r="E126" s="54">
        <v>100</v>
      </c>
      <c r="F126" s="107">
        <v>100</v>
      </c>
      <c r="G126" s="136">
        <f>F126/E126*100</f>
        <v>100</v>
      </c>
      <c r="H126" s="54">
        <f t="shared" si="3"/>
        <v>100</v>
      </c>
      <c r="I126" s="54"/>
      <c r="J126" s="6"/>
    </row>
    <row r="127" spans="1:10" ht="18.75">
      <c r="A127" s="134" t="s">
        <v>391</v>
      </c>
      <c r="B127" s="134"/>
      <c r="C127" s="134"/>
      <c r="D127" s="134"/>
      <c r="E127" s="134"/>
      <c r="F127" s="134"/>
      <c r="G127" s="134"/>
      <c r="H127" s="134"/>
      <c r="I127" s="134"/>
      <c r="J127" s="6"/>
    </row>
    <row r="128" spans="1:10" ht="150">
      <c r="A128" s="137"/>
      <c r="B128" s="135" t="s">
        <v>392</v>
      </c>
      <c r="C128" s="57" t="s">
        <v>142</v>
      </c>
      <c r="D128" s="57" t="s">
        <v>136</v>
      </c>
      <c r="E128" s="131">
        <v>8</v>
      </c>
      <c r="F128" s="107">
        <v>10</v>
      </c>
      <c r="G128" s="107">
        <v>2.3</v>
      </c>
      <c r="H128" s="54">
        <f t="shared" si="3"/>
        <v>23</v>
      </c>
      <c r="I128" s="104" t="s">
        <v>437</v>
      </c>
      <c r="J128" s="6"/>
    </row>
    <row r="129" spans="1:10" ht="18.75">
      <c r="A129" s="134" t="s">
        <v>393</v>
      </c>
      <c r="B129" s="134"/>
      <c r="C129" s="134"/>
      <c r="D129" s="134"/>
      <c r="E129" s="134"/>
      <c r="F129" s="134"/>
      <c r="G129" s="134"/>
      <c r="H129" s="134"/>
      <c r="I129" s="134"/>
      <c r="J129" s="6"/>
    </row>
    <row r="130" spans="1:10" ht="112.5">
      <c r="A130" s="137"/>
      <c r="B130" s="135" t="s">
        <v>394</v>
      </c>
      <c r="C130" s="57" t="s">
        <v>142</v>
      </c>
      <c r="D130" s="57" t="s">
        <v>136</v>
      </c>
      <c r="E130" s="131">
        <v>10.5</v>
      </c>
      <c r="F130" s="107">
        <v>9.5</v>
      </c>
      <c r="G130" s="107">
        <v>10.3</v>
      </c>
      <c r="H130" s="54">
        <f t="shared" si="3"/>
        <v>108.42105263157895</v>
      </c>
      <c r="I130" s="138"/>
      <c r="J130" s="6"/>
    </row>
    <row r="131" spans="1:10" ht="168.75">
      <c r="A131" s="137"/>
      <c r="B131" s="135" t="s">
        <v>395</v>
      </c>
      <c r="C131" s="57" t="s">
        <v>142</v>
      </c>
      <c r="D131" s="57" t="s">
        <v>136</v>
      </c>
      <c r="E131" s="131">
        <v>13</v>
      </c>
      <c r="F131" s="107">
        <v>6.5</v>
      </c>
      <c r="G131" s="107">
        <v>25.5</v>
      </c>
      <c r="H131" s="54">
        <f t="shared" si="3"/>
        <v>392.30769230769226</v>
      </c>
      <c r="I131" s="104" t="s">
        <v>440</v>
      </c>
      <c r="J131" s="6"/>
    </row>
    <row r="132" spans="1:10" ht="18.75">
      <c r="A132" s="134" t="s">
        <v>1230</v>
      </c>
      <c r="B132" s="134"/>
      <c r="C132" s="134"/>
      <c r="D132" s="134"/>
      <c r="E132" s="134"/>
      <c r="F132" s="134"/>
      <c r="G132" s="134"/>
      <c r="H132" s="134"/>
      <c r="I132" s="134"/>
      <c r="J132" s="6"/>
    </row>
    <row r="133" spans="1:10" ht="131.25">
      <c r="A133" s="139"/>
      <c r="B133" s="135" t="s">
        <v>396</v>
      </c>
      <c r="C133" s="57" t="s">
        <v>142</v>
      </c>
      <c r="D133" s="57" t="s">
        <v>136</v>
      </c>
      <c r="E133" s="140">
        <v>100</v>
      </c>
      <c r="F133" s="107">
        <v>100</v>
      </c>
      <c r="G133" s="107">
        <v>100</v>
      </c>
      <c r="H133" s="54">
        <f t="shared" si="3"/>
        <v>100</v>
      </c>
      <c r="I133" s="141"/>
      <c r="J133" s="6"/>
    </row>
    <row r="134" spans="1:10" ht="18.75">
      <c r="A134" s="134" t="s">
        <v>397</v>
      </c>
      <c r="B134" s="134"/>
      <c r="C134" s="134"/>
      <c r="D134" s="134"/>
      <c r="E134" s="134"/>
      <c r="F134" s="134"/>
      <c r="G134" s="134"/>
      <c r="H134" s="134"/>
      <c r="I134" s="134"/>
      <c r="J134" s="6"/>
    </row>
    <row r="135" spans="1:10" ht="131.25">
      <c r="A135" s="139"/>
      <c r="B135" s="104" t="s">
        <v>890</v>
      </c>
      <c r="C135" s="57" t="s">
        <v>142</v>
      </c>
      <c r="D135" s="57" t="s">
        <v>136</v>
      </c>
      <c r="E135" s="140">
        <v>86</v>
      </c>
      <c r="F135" s="54">
        <v>83</v>
      </c>
      <c r="G135" s="54">
        <v>55</v>
      </c>
      <c r="H135" s="54">
        <f aca="true" t="shared" si="4" ref="H135:H141">G135/F135*100</f>
        <v>66.26506024096386</v>
      </c>
      <c r="I135" s="104" t="s">
        <v>437</v>
      </c>
      <c r="J135" s="6"/>
    </row>
    <row r="136" spans="1:10" ht="131.25">
      <c r="A136" s="139"/>
      <c r="B136" s="104" t="s">
        <v>398</v>
      </c>
      <c r="C136" s="57" t="s">
        <v>142</v>
      </c>
      <c r="D136" s="57" t="s">
        <v>902</v>
      </c>
      <c r="E136" s="140">
        <v>14</v>
      </c>
      <c r="F136" s="54">
        <v>18</v>
      </c>
      <c r="G136" s="54">
        <v>5</v>
      </c>
      <c r="H136" s="54">
        <f t="shared" si="4"/>
        <v>27.77777777777778</v>
      </c>
      <c r="I136" s="104" t="s">
        <v>437</v>
      </c>
      <c r="J136" s="6"/>
    </row>
    <row r="137" spans="1:10" ht="18.75">
      <c r="A137" s="134" t="s">
        <v>399</v>
      </c>
      <c r="B137" s="134"/>
      <c r="C137" s="134"/>
      <c r="D137" s="134"/>
      <c r="E137" s="134"/>
      <c r="F137" s="134"/>
      <c r="G137" s="134"/>
      <c r="H137" s="134"/>
      <c r="I137" s="134"/>
      <c r="J137" s="6"/>
    </row>
    <row r="138" spans="1:10" ht="112.5">
      <c r="A138" s="60"/>
      <c r="B138" s="104" t="s">
        <v>400</v>
      </c>
      <c r="C138" s="57" t="s">
        <v>142</v>
      </c>
      <c r="D138" s="60" t="s">
        <v>621</v>
      </c>
      <c r="E138" s="60">
        <v>170</v>
      </c>
      <c r="F138" s="54">
        <v>170</v>
      </c>
      <c r="G138" s="54">
        <v>170</v>
      </c>
      <c r="H138" s="54">
        <f t="shared" si="4"/>
        <v>100</v>
      </c>
      <c r="I138" s="60"/>
      <c r="J138" s="6"/>
    </row>
    <row r="139" spans="1:10" ht="56.25">
      <c r="A139" s="60"/>
      <c r="B139" s="104" t="s">
        <v>900</v>
      </c>
      <c r="C139" s="57" t="s">
        <v>142</v>
      </c>
      <c r="D139" s="60" t="s">
        <v>136</v>
      </c>
      <c r="E139" s="60">
        <v>100</v>
      </c>
      <c r="F139" s="54">
        <v>100</v>
      </c>
      <c r="G139" s="54">
        <v>100</v>
      </c>
      <c r="H139" s="54">
        <f t="shared" si="4"/>
        <v>100</v>
      </c>
      <c r="I139" s="60"/>
      <c r="J139" s="6"/>
    </row>
    <row r="140" spans="1:10" ht="18.75">
      <c r="A140" s="134" t="s">
        <v>401</v>
      </c>
      <c r="B140" s="134"/>
      <c r="C140" s="134"/>
      <c r="D140" s="134"/>
      <c r="E140" s="134"/>
      <c r="F140" s="134"/>
      <c r="G140" s="134"/>
      <c r="H140" s="134"/>
      <c r="I140" s="134"/>
      <c r="J140" s="6"/>
    </row>
    <row r="141" spans="1:10" ht="131.25">
      <c r="A141" s="60"/>
      <c r="B141" s="104" t="s">
        <v>402</v>
      </c>
      <c r="C141" s="57" t="s">
        <v>142</v>
      </c>
      <c r="D141" s="60" t="s">
        <v>136</v>
      </c>
      <c r="E141" s="60">
        <v>100</v>
      </c>
      <c r="F141" s="60">
        <v>100</v>
      </c>
      <c r="G141" s="60">
        <v>101.6</v>
      </c>
      <c r="H141" s="54">
        <f t="shared" si="4"/>
        <v>101.6</v>
      </c>
      <c r="I141" s="60" t="s">
        <v>441</v>
      </c>
      <c r="J141" s="6"/>
    </row>
    <row r="142" spans="1:10" ht="18.75">
      <c r="A142" s="134" t="s">
        <v>403</v>
      </c>
      <c r="B142" s="134"/>
      <c r="C142" s="134"/>
      <c r="D142" s="134"/>
      <c r="E142" s="134"/>
      <c r="F142" s="134"/>
      <c r="G142" s="134"/>
      <c r="H142" s="134"/>
      <c r="I142" s="134"/>
      <c r="J142" s="6"/>
    </row>
    <row r="143" spans="1:10" ht="131.25">
      <c r="A143" s="139"/>
      <c r="B143" s="104" t="s">
        <v>404</v>
      </c>
      <c r="C143" s="57" t="s">
        <v>142</v>
      </c>
      <c r="D143" s="140" t="s">
        <v>902</v>
      </c>
      <c r="E143" s="140">
        <v>53</v>
      </c>
      <c r="F143" s="54">
        <v>62</v>
      </c>
      <c r="G143" s="73">
        <v>16</v>
      </c>
      <c r="H143" s="54">
        <f aca="true" t="shared" si="5" ref="H143:H152">G143/F143*100</f>
        <v>25.806451612903224</v>
      </c>
      <c r="I143" s="104" t="s">
        <v>437</v>
      </c>
      <c r="J143" s="6"/>
    </row>
    <row r="144" spans="1:10" ht="131.25">
      <c r="A144" s="139"/>
      <c r="B144" s="104" t="s">
        <v>891</v>
      </c>
      <c r="C144" s="57" t="s">
        <v>142</v>
      </c>
      <c r="D144" s="60" t="s">
        <v>136</v>
      </c>
      <c r="E144" s="140">
        <v>85</v>
      </c>
      <c r="F144" s="54">
        <v>90</v>
      </c>
      <c r="G144" s="54">
        <v>32</v>
      </c>
      <c r="H144" s="54">
        <f t="shared" si="5"/>
        <v>35.55555555555556</v>
      </c>
      <c r="I144" s="104" t="s">
        <v>437</v>
      </c>
      <c r="J144" s="6"/>
    </row>
    <row r="145" spans="1:10" ht="131.25">
      <c r="A145" s="139"/>
      <c r="B145" s="104" t="s">
        <v>405</v>
      </c>
      <c r="C145" s="57" t="s">
        <v>142</v>
      </c>
      <c r="D145" s="60" t="s">
        <v>136</v>
      </c>
      <c r="E145" s="140">
        <v>36</v>
      </c>
      <c r="F145" s="54">
        <v>37</v>
      </c>
      <c r="G145" s="54">
        <v>9</v>
      </c>
      <c r="H145" s="54">
        <f t="shared" si="5"/>
        <v>24.324324324324326</v>
      </c>
      <c r="I145" s="104" t="s">
        <v>437</v>
      </c>
      <c r="J145" s="6"/>
    </row>
    <row r="146" spans="1:10" ht="18.75">
      <c r="A146" s="134" t="s">
        <v>1231</v>
      </c>
      <c r="B146" s="134"/>
      <c r="C146" s="134"/>
      <c r="D146" s="134"/>
      <c r="E146" s="134"/>
      <c r="F146" s="134"/>
      <c r="G146" s="134"/>
      <c r="H146" s="134"/>
      <c r="I146" s="134"/>
      <c r="J146" s="6"/>
    </row>
    <row r="147" spans="1:10" ht="93.75">
      <c r="A147" s="60"/>
      <c r="B147" s="104" t="s">
        <v>406</v>
      </c>
      <c r="C147" s="57" t="s">
        <v>142</v>
      </c>
      <c r="D147" s="60" t="s">
        <v>621</v>
      </c>
      <c r="E147" s="60">
        <v>1841</v>
      </c>
      <c r="F147" s="54">
        <v>1847</v>
      </c>
      <c r="G147" s="54">
        <v>1841</v>
      </c>
      <c r="H147" s="54">
        <f t="shared" si="5"/>
        <v>99.67514889009203</v>
      </c>
      <c r="I147" s="60"/>
      <c r="J147" s="6"/>
    </row>
    <row r="148" spans="1:10" ht="56.25">
      <c r="A148" s="60"/>
      <c r="B148" s="104" t="s">
        <v>900</v>
      </c>
      <c r="C148" s="57" t="s">
        <v>142</v>
      </c>
      <c r="D148" s="60" t="s">
        <v>136</v>
      </c>
      <c r="E148" s="60">
        <v>100</v>
      </c>
      <c r="F148" s="60">
        <v>100</v>
      </c>
      <c r="G148" s="60">
        <v>99.7</v>
      </c>
      <c r="H148" s="54">
        <f t="shared" si="5"/>
        <v>99.7</v>
      </c>
      <c r="I148" s="60"/>
      <c r="J148" s="6"/>
    </row>
    <row r="149" spans="1:10" ht="18.75">
      <c r="A149" s="134" t="s">
        <v>407</v>
      </c>
      <c r="B149" s="134"/>
      <c r="C149" s="134"/>
      <c r="D149" s="134"/>
      <c r="E149" s="134"/>
      <c r="F149" s="134"/>
      <c r="G149" s="134"/>
      <c r="H149" s="134"/>
      <c r="I149" s="134"/>
      <c r="J149" s="6"/>
    </row>
    <row r="150" spans="1:10" ht="187.5">
      <c r="A150" s="60"/>
      <c r="B150" s="104" t="s">
        <v>408</v>
      </c>
      <c r="C150" s="57" t="s">
        <v>142</v>
      </c>
      <c r="D150" s="60" t="s">
        <v>136</v>
      </c>
      <c r="E150" s="60">
        <v>21.7</v>
      </c>
      <c r="F150" s="54">
        <v>41</v>
      </c>
      <c r="G150" s="54">
        <v>12</v>
      </c>
      <c r="H150" s="54">
        <f t="shared" si="5"/>
        <v>29.268292682926827</v>
      </c>
      <c r="I150" s="60" t="s">
        <v>442</v>
      </c>
      <c r="J150" s="6"/>
    </row>
    <row r="151" spans="1:10" ht="18.75">
      <c r="A151" s="134" t="s">
        <v>409</v>
      </c>
      <c r="B151" s="134"/>
      <c r="C151" s="134"/>
      <c r="D151" s="134"/>
      <c r="E151" s="134"/>
      <c r="F151" s="134"/>
      <c r="G151" s="134"/>
      <c r="H151" s="134"/>
      <c r="I151" s="134"/>
      <c r="J151" s="6"/>
    </row>
    <row r="152" spans="1:10" ht="150">
      <c r="A152" s="139"/>
      <c r="B152" s="104" t="s">
        <v>410</v>
      </c>
      <c r="C152" s="57" t="s">
        <v>142</v>
      </c>
      <c r="D152" s="60" t="s">
        <v>136</v>
      </c>
      <c r="E152" s="140">
        <v>100</v>
      </c>
      <c r="F152" s="140">
        <v>100</v>
      </c>
      <c r="G152" s="140">
        <v>24.2</v>
      </c>
      <c r="H152" s="54">
        <f t="shared" si="5"/>
        <v>24.2</v>
      </c>
      <c r="I152" s="141" t="s">
        <v>443</v>
      </c>
      <c r="J152" s="6"/>
    </row>
    <row r="153" spans="1:10" ht="18.75">
      <c r="A153" s="134" t="s">
        <v>411</v>
      </c>
      <c r="B153" s="134"/>
      <c r="C153" s="134"/>
      <c r="D153" s="134"/>
      <c r="E153" s="134"/>
      <c r="F153" s="134"/>
      <c r="G153" s="134"/>
      <c r="H153" s="134"/>
      <c r="I153" s="134"/>
      <c r="J153" s="6"/>
    </row>
    <row r="154" spans="1:10" ht="206.25">
      <c r="A154" s="60"/>
      <c r="B154" s="104" t="s">
        <v>892</v>
      </c>
      <c r="C154" s="57" t="s">
        <v>142</v>
      </c>
      <c r="D154" s="60" t="s">
        <v>136</v>
      </c>
      <c r="E154" s="60">
        <v>86</v>
      </c>
      <c r="F154" s="54">
        <v>88</v>
      </c>
      <c r="G154" s="54">
        <v>10.4</v>
      </c>
      <c r="H154" s="54">
        <f aca="true" t="shared" si="6" ref="H154:H164">G154/F154*100</f>
        <v>11.818181818181818</v>
      </c>
      <c r="I154" s="104" t="s">
        <v>437</v>
      </c>
      <c r="J154" s="6"/>
    </row>
    <row r="155" spans="1:10" ht="131.25">
      <c r="A155" s="60"/>
      <c r="B155" s="104" t="s">
        <v>412</v>
      </c>
      <c r="C155" s="57" t="s">
        <v>142</v>
      </c>
      <c r="D155" s="60" t="s">
        <v>136</v>
      </c>
      <c r="E155" s="60">
        <v>36</v>
      </c>
      <c r="F155" s="54">
        <v>41</v>
      </c>
      <c r="G155" s="54">
        <v>12.4</v>
      </c>
      <c r="H155" s="54">
        <f t="shared" si="6"/>
        <v>30.24390243902439</v>
      </c>
      <c r="I155" s="104" t="s">
        <v>437</v>
      </c>
      <c r="J155" s="6"/>
    </row>
    <row r="156" spans="1:10" ht="18.75">
      <c r="A156" s="134" t="s">
        <v>413</v>
      </c>
      <c r="B156" s="134"/>
      <c r="C156" s="134"/>
      <c r="D156" s="134"/>
      <c r="E156" s="134"/>
      <c r="F156" s="134"/>
      <c r="G156" s="134"/>
      <c r="H156" s="134"/>
      <c r="I156" s="134"/>
      <c r="J156" s="6"/>
    </row>
    <row r="157" spans="1:10" ht="150">
      <c r="A157" s="139"/>
      <c r="B157" s="104" t="s">
        <v>414</v>
      </c>
      <c r="C157" s="57" t="s">
        <v>142</v>
      </c>
      <c r="D157" s="60" t="s">
        <v>136</v>
      </c>
      <c r="E157" s="140">
        <v>60</v>
      </c>
      <c r="F157" s="140">
        <v>68</v>
      </c>
      <c r="G157" s="140">
        <v>23.1</v>
      </c>
      <c r="H157" s="54">
        <f t="shared" si="6"/>
        <v>33.970588235294116</v>
      </c>
      <c r="I157" s="104" t="s">
        <v>437</v>
      </c>
      <c r="J157" s="6"/>
    </row>
    <row r="158" spans="1:10" ht="18.75">
      <c r="A158" s="134" t="s">
        <v>415</v>
      </c>
      <c r="B158" s="134"/>
      <c r="C158" s="134"/>
      <c r="D158" s="134"/>
      <c r="E158" s="134"/>
      <c r="F158" s="134"/>
      <c r="G158" s="134"/>
      <c r="H158" s="134"/>
      <c r="I158" s="134"/>
      <c r="J158" s="6"/>
    </row>
    <row r="159" spans="1:10" ht="112.5">
      <c r="A159" s="139"/>
      <c r="B159" s="104" t="s">
        <v>416</v>
      </c>
      <c r="C159" s="57" t="s">
        <v>142</v>
      </c>
      <c r="D159" s="140" t="s">
        <v>621</v>
      </c>
      <c r="E159" s="140">
        <v>8602</v>
      </c>
      <c r="F159" s="54">
        <v>8550</v>
      </c>
      <c r="G159" s="54">
        <v>1028</v>
      </c>
      <c r="H159" s="54">
        <f t="shared" si="6"/>
        <v>12.023391812865498</v>
      </c>
      <c r="I159" s="141" t="s">
        <v>444</v>
      </c>
      <c r="J159" s="6"/>
    </row>
    <row r="160" spans="1:10" ht="18.75">
      <c r="A160" s="134" t="s">
        <v>417</v>
      </c>
      <c r="B160" s="134"/>
      <c r="C160" s="134"/>
      <c r="D160" s="134"/>
      <c r="E160" s="134"/>
      <c r="F160" s="134"/>
      <c r="G160" s="134"/>
      <c r="H160" s="134"/>
      <c r="I160" s="134"/>
      <c r="J160" s="6"/>
    </row>
    <row r="161" spans="1:10" ht="93.75">
      <c r="A161" s="139"/>
      <c r="B161" s="104" t="s">
        <v>418</v>
      </c>
      <c r="C161" s="57" t="s">
        <v>142</v>
      </c>
      <c r="D161" s="140" t="s">
        <v>621</v>
      </c>
      <c r="E161" s="140">
        <v>576</v>
      </c>
      <c r="F161" s="54">
        <v>576</v>
      </c>
      <c r="G161" s="54" t="s">
        <v>137</v>
      </c>
      <c r="H161" s="54"/>
      <c r="I161" s="141" t="s">
        <v>445</v>
      </c>
      <c r="J161" s="6"/>
    </row>
    <row r="162" spans="1:10" ht="18.75">
      <c r="A162" s="134" t="s">
        <v>419</v>
      </c>
      <c r="B162" s="134"/>
      <c r="C162" s="134"/>
      <c r="D162" s="134"/>
      <c r="E162" s="134"/>
      <c r="F162" s="134"/>
      <c r="G162" s="134"/>
      <c r="H162" s="134"/>
      <c r="I162" s="134"/>
      <c r="J162" s="6"/>
    </row>
    <row r="163" spans="1:10" ht="93.75">
      <c r="A163" s="60"/>
      <c r="B163" s="104" t="s">
        <v>420</v>
      </c>
      <c r="C163" s="57" t="s">
        <v>142</v>
      </c>
      <c r="D163" s="60" t="s">
        <v>621</v>
      </c>
      <c r="E163" s="60">
        <v>1550</v>
      </c>
      <c r="F163" s="60">
        <v>1550</v>
      </c>
      <c r="G163" s="60">
        <v>404</v>
      </c>
      <c r="H163" s="54">
        <f t="shared" si="6"/>
        <v>26.064516129032256</v>
      </c>
      <c r="I163" s="60" t="s">
        <v>446</v>
      </c>
      <c r="J163" s="6"/>
    </row>
    <row r="164" spans="1:10" ht="56.25">
      <c r="A164" s="60"/>
      <c r="B164" s="104" t="s">
        <v>900</v>
      </c>
      <c r="C164" s="57" t="s">
        <v>142</v>
      </c>
      <c r="D164" s="60" t="s">
        <v>136</v>
      </c>
      <c r="E164" s="60">
        <v>100</v>
      </c>
      <c r="F164" s="60">
        <v>100</v>
      </c>
      <c r="G164" s="60">
        <v>100</v>
      </c>
      <c r="H164" s="54">
        <f t="shared" si="6"/>
        <v>100</v>
      </c>
      <c r="I164" s="60"/>
      <c r="J164" s="6"/>
    </row>
    <row r="165" spans="1:10" ht="18.75">
      <c r="A165" s="134" t="s">
        <v>421</v>
      </c>
      <c r="B165" s="134"/>
      <c r="C165" s="134"/>
      <c r="D165" s="134"/>
      <c r="E165" s="134"/>
      <c r="F165" s="134"/>
      <c r="G165" s="134"/>
      <c r="H165" s="134"/>
      <c r="I165" s="134"/>
      <c r="J165" s="6"/>
    </row>
    <row r="166" spans="1:10" ht="93.75">
      <c r="A166" s="60"/>
      <c r="B166" s="104" t="s">
        <v>422</v>
      </c>
      <c r="C166" s="57" t="s">
        <v>142</v>
      </c>
      <c r="D166" s="60" t="s">
        <v>136</v>
      </c>
      <c r="E166" s="60">
        <v>100</v>
      </c>
      <c r="F166" s="54">
        <v>100</v>
      </c>
      <c r="G166" s="54">
        <v>100</v>
      </c>
      <c r="H166" s="54">
        <f>G166/F166*100</f>
        <v>100</v>
      </c>
      <c r="I166" s="60"/>
      <c r="J166" s="6"/>
    </row>
    <row r="167" spans="1:10" ht="150">
      <c r="A167" s="60"/>
      <c r="B167" s="104" t="s">
        <v>423</v>
      </c>
      <c r="C167" s="57" t="s">
        <v>142</v>
      </c>
      <c r="D167" s="60" t="s">
        <v>136</v>
      </c>
      <c r="E167" s="60">
        <v>43</v>
      </c>
      <c r="F167" s="54">
        <v>45</v>
      </c>
      <c r="G167" s="54">
        <v>2</v>
      </c>
      <c r="H167" s="54">
        <f>G167/F167*100</f>
        <v>4.444444444444445</v>
      </c>
      <c r="I167" s="104" t="s">
        <v>437</v>
      </c>
      <c r="J167" s="6"/>
    </row>
    <row r="168" spans="1:10" ht="112.5">
      <c r="A168" s="60"/>
      <c r="B168" s="104" t="s">
        <v>424</v>
      </c>
      <c r="C168" s="57" t="s">
        <v>142</v>
      </c>
      <c r="D168" s="60" t="s">
        <v>136</v>
      </c>
      <c r="E168" s="60">
        <v>55</v>
      </c>
      <c r="F168" s="54">
        <v>60</v>
      </c>
      <c r="G168" s="54">
        <v>0</v>
      </c>
      <c r="H168" s="54">
        <f>G168/F168*100</f>
        <v>0</v>
      </c>
      <c r="I168" s="60" t="s">
        <v>447</v>
      </c>
      <c r="J168" s="6"/>
    </row>
    <row r="169" spans="1:10" ht="18.75">
      <c r="A169" s="134" t="s">
        <v>1232</v>
      </c>
      <c r="B169" s="134"/>
      <c r="C169" s="134"/>
      <c r="D169" s="134"/>
      <c r="E169" s="134"/>
      <c r="F169" s="134"/>
      <c r="G169" s="134"/>
      <c r="H169" s="134"/>
      <c r="I169" s="134"/>
      <c r="J169" s="6"/>
    </row>
    <row r="170" spans="1:10" ht="131.25">
      <c r="A170" s="60"/>
      <c r="B170" s="104" t="s">
        <v>425</v>
      </c>
      <c r="C170" s="57" t="s">
        <v>142</v>
      </c>
      <c r="D170" s="60" t="s">
        <v>136</v>
      </c>
      <c r="E170" s="60">
        <v>43</v>
      </c>
      <c r="F170" s="54">
        <v>45</v>
      </c>
      <c r="G170" s="54">
        <v>2</v>
      </c>
      <c r="H170" s="54">
        <f>G170/F170*100</f>
        <v>4.444444444444445</v>
      </c>
      <c r="I170" s="104" t="s">
        <v>437</v>
      </c>
      <c r="J170" s="6"/>
    </row>
    <row r="171" spans="1:10" ht="18.75">
      <c r="A171" s="134" t="s">
        <v>426</v>
      </c>
      <c r="B171" s="134"/>
      <c r="C171" s="134"/>
      <c r="D171" s="134"/>
      <c r="E171" s="134"/>
      <c r="F171" s="134"/>
      <c r="G171" s="134"/>
      <c r="H171" s="134"/>
      <c r="I171" s="134"/>
      <c r="J171" s="6"/>
    </row>
    <row r="172" spans="1:10" ht="93.75">
      <c r="A172" s="60"/>
      <c r="B172" s="104" t="s">
        <v>894</v>
      </c>
      <c r="C172" s="57" t="s">
        <v>142</v>
      </c>
      <c r="D172" s="142" t="s">
        <v>136</v>
      </c>
      <c r="E172" s="142">
        <v>92.6</v>
      </c>
      <c r="F172" s="73">
        <v>95</v>
      </c>
      <c r="G172" s="73">
        <v>45.5</v>
      </c>
      <c r="H172" s="73">
        <f>G172/F172*100</f>
        <v>47.89473684210526</v>
      </c>
      <c r="I172" s="142" t="s">
        <v>438</v>
      </c>
      <c r="J172" s="6"/>
    </row>
    <row r="173" spans="1:10" ht="18.75">
      <c r="A173" s="134" t="s">
        <v>427</v>
      </c>
      <c r="B173" s="134"/>
      <c r="C173" s="134"/>
      <c r="D173" s="134"/>
      <c r="E173" s="134"/>
      <c r="F173" s="134"/>
      <c r="G173" s="134"/>
      <c r="H173" s="134"/>
      <c r="I173" s="134"/>
      <c r="J173" s="6"/>
    </row>
    <row r="174" spans="1:10" ht="206.25">
      <c r="A174" s="60"/>
      <c r="B174" s="104" t="s">
        <v>428</v>
      </c>
      <c r="C174" s="57" t="s">
        <v>142</v>
      </c>
      <c r="D174" s="142" t="s">
        <v>136</v>
      </c>
      <c r="E174" s="60">
        <v>100</v>
      </c>
      <c r="F174" s="60">
        <v>100</v>
      </c>
      <c r="G174" s="60">
        <v>20</v>
      </c>
      <c r="H174" s="73">
        <f>G174/F174*100</f>
        <v>20</v>
      </c>
      <c r="I174" s="60" t="s">
        <v>448</v>
      </c>
      <c r="J174" s="6"/>
    </row>
    <row r="175" spans="1:10" ht="18.75">
      <c r="A175" s="134" t="s">
        <v>429</v>
      </c>
      <c r="B175" s="134"/>
      <c r="C175" s="134"/>
      <c r="D175" s="134"/>
      <c r="E175" s="134"/>
      <c r="F175" s="134"/>
      <c r="G175" s="134"/>
      <c r="H175" s="134"/>
      <c r="I175" s="134"/>
      <c r="J175" s="6"/>
    </row>
    <row r="176" spans="1:10" ht="168.75">
      <c r="A176" s="60"/>
      <c r="B176" s="104" t="s">
        <v>430</v>
      </c>
      <c r="C176" s="57" t="s">
        <v>142</v>
      </c>
      <c r="D176" s="142" t="s">
        <v>136</v>
      </c>
      <c r="E176" s="60">
        <v>100</v>
      </c>
      <c r="F176" s="60">
        <v>100</v>
      </c>
      <c r="G176" s="60">
        <v>100</v>
      </c>
      <c r="H176" s="73">
        <f>G176/F176*100</f>
        <v>100</v>
      </c>
      <c r="I176" s="60"/>
      <c r="J176" s="6"/>
    </row>
    <row r="177" spans="1:10" ht="18.75">
      <c r="A177" s="134" t="s">
        <v>431</v>
      </c>
      <c r="B177" s="134"/>
      <c r="C177" s="134"/>
      <c r="D177" s="134"/>
      <c r="E177" s="134"/>
      <c r="F177" s="134"/>
      <c r="G177" s="134"/>
      <c r="H177" s="134"/>
      <c r="I177" s="134"/>
      <c r="J177" s="6"/>
    </row>
    <row r="178" spans="1:10" ht="168.75">
      <c r="A178" s="60"/>
      <c r="B178" s="104" t="s">
        <v>432</v>
      </c>
      <c r="C178" s="57" t="s">
        <v>142</v>
      </c>
      <c r="D178" s="142" t="s">
        <v>136</v>
      </c>
      <c r="E178" s="60">
        <v>100</v>
      </c>
      <c r="F178" s="60">
        <v>100</v>
      </c>
      <c r="G178" s="60">
        <v>100</v>
      </c>
      <c r="H178" s="73">
        <f>G178/F178*100</f>
        <v>100</v>
      </c>
      <c r="I178" s="60"/>
      <c r="J178" s="6"/>
    </row>
    <row r="179" spans="1:10" ht="18.75">
      <c r="A179" s="134" t="s">
        <v>433</v>
      </c>
      <c r="B179" s="134"/>
      <c r="C179" s="134"/>
      <c r="D179" s="134"/>
      <c r="E179" s="134"/>
      <c r="F179" s="134"/>
      <c r="G179" s="134"/>
      <c r="H179" s="134"/>
      <c r="I179" s="134"/>
      <c r="J179" s="6"/>
    </row>
    <row r="180" spans="1:10" ht="168.75">
      <c r="A180" s="60"/>
      <c r="B180" s="104" t="s">
        <v>434</v>
      </c>
      <c r="C180" s="57" t="s">
        <v>142</v>
      </c>
      <c r="D180" s="142" t="s">
        <v>136</v>
      </c>
      <c r="E180" s="60">
        <v>100</v>
      </c>
      <c r="F180" s="60">
        <v>100</v>
      </c>
      <c r="G180" s="60">
        <v>100</v>
      </c>
      <c r="H180" s="73">
        <f>G180/F180*100</f>
        <v>100</v>
      </c>
      <c r="I180" s="60"/>
      <c r="J180" s="6"/>
    </row>
    <row r="181" spans="1:10" ht="18.75">
      <c r="A181" s="134" t="s">
        <v>435</v>
      </c>
      <c r="B181" s="134"/>
      <c r="C181" s="134"/>
      <c r="D181" s="134"/>
      <c r="E181" s="134"/>
      <c r="F181" s="134"/>
      <c r="G181" s="134"/>
      <c r="H181" s="134"/>
      <c r="I181" s="134"/>
      <c r="J181" s="6"/>
    </row>
    <row r="182" spans="1:10" ht="168.75">
      <c r="A182" s="60"/>
      <c r="B182" s="104" t="s">
        <v>434</v>
      </c>
      <c r="C182" s="57" t="s">
        <v>142</v>
      </c>
      <c r="D182" s="142" t="s">
        <v>136</v>
      </c>
      <c r="E182" s="60">
        <v>100</v>
      </c>
      <c r="F182" s="60">
        <v>100</v>
      </c>
      <c r="G182" s="60">
        <v>100</v>
      </c>
      <c r="H182" s="73">
        <f>G182/F182*100</f>
        <v>100</v>
      </c>
      <c r="I182" s="60"/>
      <c r="J182" s="6"/>
    </row>
    <row r="183" spans="1:10" ht="18.75">
      <c r="A183" s="103"/>
      <c r="B183" s="97"/>
      <c r="C183" s="43"/>
      <c r="D183" s="43"/>
      <c r="E183" s="43"/>
      <c r="F183" s="43"/>
      <c r="G183" s="43"/>
      <c r="H183" s="43"/>
      <c r="I183" s="98"/>
      <c r="J183" s="6"/>
    </row>
    <row r="184" spans="1:10" ht="18.75">
      <c r="A184" s="96"/>
      <c r="B184" s="43"/>
      <c r="C184" s="43"/>
      <c r="D184" s="43"/>
      <c r="E184" s="43"/>
      <c r="F184" s="43"/>
      <c r="G184" s="43"/>
      <c r="H184" s="43"/>
      <c r="I184" s="98"/>
      <c r="J184" s="6"/>
    </row>
    <row r="185" spans="1:10" ht="75">
      <c r="A185" s="143" t="s">
        <v>107</v>
      </c>
      <c r="B185" s="144" t="s">
        <v>119</v>
      </c>
      <c r="C185" s="43"/>
      <c r="D185" s="43"/>
      <c r="E185" s="43"/>
      <c r="F185" s="43"/>
      <c r="G185" s="43"/>
      <c r="H185" s="43"/>
      <c r="I185" s="98"/>
      <c r="J185" s="6"/>
    </row>
    <row r="186" spans="1:10" ht="150">
      <c r="A186" s="145">
        <v>1</v>
      </c>
      <c r="B186" s="146" t="s">
        <v>163</v>
      </c>
      <c r="C186" s="147"/>
      <c r="D186" s="148" t="s">
        <v>136</v>
      </c>
      <c r="E186" s="148">
        <v>2.2</v>
      </c>
      <c r="F186" s="148">
        <v>2.5</v>
      </c>
      <c r="G186" s="148">
        <v>1.38</v>
      </c>
      <c r="H186" s="148">
        <f>G186*100/F186</f>
        <v>55.2</v>
      </c>
      <c r="I186" s="147"/>
      <c r="J186" s="6"/>
    </row>
    <row r="187" spans="1:10" ht="112.5">
      <c r="A187" s="145">
        <v>2</v>
      </c>
      <c r="B187" s="146" t="s">
        <v>164</v>
      </c>
      <c r="C187" s="147"/>
      <c r="D187" s="148" t="s">
        <v>136</v>
      </c>
      <c r="E187" s="148">
        <v>57.1</v>
      </c>
      <c r="F187" s="148">
        <v>57.4</v>
      </c>
      <c r="G187" s="148">
        <v>15.1</v>
      </c>
      <c r="H187" s="148">
        <f>G187*100/F187</f>
        <v>26.306620209059233</v>
      </c>
      <c r="I187" s="147"/>
      <c r="J187" s="6"/>
    </row>
    <row r="188" spans="1:10" ht="93.75">
      <c r="A188" s="145">
        <v>3</v>
      </c>
      <c r="B188" s="146" t="s">
        <v>165</v>
      </c>
      <c r="C188" s="147"/>
      <c r="D188" s="148" t="s">
        <v>136</v>
      </c>
      <c r="E188" s="148">
        <v>43.5</v>
      </c>
      <c r="F188" s="148">
        <v>44.4</v>
      </c>
      <c r="G188" s="148">
        <v>28.8</v>
      </c>
      <c r="H188" s="148">
        <f>G188*100/F188</f>
        <v>64.86486486486487</v>
      </c>
      <c r="I188" s="147"/>
      <c r="J188" s="6"/>
    </row>
    <row r="189" spans="1:10" ht="93.75">
      <c r="A189" s="145">
        <v>4</v>
      </c>
      <c r="B189" s="146" t="s">
        <v>166</v>
      </c>
      <c r="C189" s="147"/>
      <c r="D189" s="148" t="s">
        <v>136</v>
      </c>
      <c r="E189" s="148">
        <v>11.8</v>
      </c>
      <c r="F189" s="148">
        <v>12.2</v>
      </c>
      <c r="G189" s="148">
        <v>2.79</v>
      </c>
      <c r="H189" s="148">
        <f>G189*100/F189</f>
        <v>22.868852459016395</v>
      </c>
      <c r="I189" s="147"/>
      <c r="J189" s="6"/>
    </row>
    <row r="190" spans="1:10" ht="92.25" customHeight="1">
      <c r="A190" s="145">
        <v>5</v>
      </c>
      <c r="B190" s="146" t="s">
        <v>167</v>
      </c>
      <c r="C190" s="147"/>
      <c r="D190" s="148" t="s">
        <v>136</v>
      </c>
      <c r="E190" s="148">
        <v>1.2</v>
      </c>
      <c r="F190" s="148">
        <v>1.4</v>
      </c>
      <c r="G190" s="148">
        <v>0.47</v>
      </c>
      <c r="H190" s="148">
        <f>G190*100/F190</f>
        <v>33.57142857142858</v>
      </c>
      <c r="I190" s="147"/>
      <c r="J190" s="6"/>
    </row>
    <row r="191" spans="1:10" ht="131.25">
      <c r="A191" s="145">
        <v>6</v>
      </c>
      <c r="B191" s="149" t="s">
        <v>168</v>
      </c>
      <c r="C191" s="147"/>
      <c r="D191" s="150" t="s">
        <v>169</v>
      </c>
      <c r="E191" s="148">
        <v>6</v>
      </c>
      <c r="F191" s="148">
        <v>4</v>
      </c>
      <c r="G191" s="148">
        <v>0</v>
      </c>
      <c r="H191" s="148">
        <f>G191*100</f>
        <v>0</v>
      </c>
      <c r="I191" s="148"/>
      <c r="J191" s="6"/>
    </row>
    <row r="192" spans="1:10" ht="18.75">
      <c r="A192" s="147" t="s">
        <v>170</v>
      </c>
      <c r="B192" s="151"/>
      <c r="C192" s="151"/>
      <c r="D192" s="148"/>
      <c r="E192" s="148"/>
      <c r="F192" s="148"/>
      <c r="G192" s="148"/>
      <c r="H192" s="148"/>
      <c r="I192" s="151"/>
      <c r="J192" s="6"/>
    </row>
    <row r="193" spans="1:10" ht="150">
      <c r="A193" s="147" t="s">
        <v>144</v>
      </c>
      <c r="B193" s="146" t="s">
        <v>171</v>
      </c>
      <c r="C193" s="147"/>
      <c r="D193" s="148" t="s">
        <v>136</v>
      </c>
      <c r="E193" s="148">
        <v>2.2</v>
      </c>
      <c r="F193" s="148">
        <v>2.5</v>
      </c>
      <c r="G193" s="148">
        <v>1.38</v>
      </c>
      <c r="H193" s="148">
        <f>G193*100/F193</f>
        <v>55.2</v>
      </c>
      <c r="I193" s="147"/>
      <c r="J193" s="6"/>
    </row>
    <row r="194" spans="1:10" ht="112.5">
      <c r="A194" s="147" t="s">
        <v>154</v>
      </c>
      <c r="B194" s="146" t="s">
        <v>172</v>
      </c>
      <c r="C194" s="147"/>
      <c r="D194" s="148" t="s">
        <v>136</v>
      </c>
      <c r="E194" s="148">
        <v>57.1</v>
      </c>
      <c r="F194" s="148">
        <v>57.4</v>
      </c>
      <c r="G194" s="148">
        <v>15.1</v>
      </c>
      <c r="H194" s="148">
        <f>G194*100/F194</f>
        <v>26.306620209059233</v>
      </c>
      <c r="I194" s="147"/>
      <c r="J194" s="6"/>
    </row>
    <row r="195" spans="1:10" ht="93.75">
      <c r="A195" s="147" t="s">
        <v>158</v>
      </c>
      <c r="B195" s="149" t="s">
        <v>173</v>
      </c>
      <c r="C195" s="147"/>
      <c r="D195" s="148" t="s">
        <v>136</v>
      </c>
      <c r="E195" s="148">
        <v>43.5</v>
      </c>
      <c r="F195" s="148">
        <v>44.4</v>
      </c>
      <c r="G195" s="148">
        <v>28.8</v>
      </c>
      <c r="H195" s="148">
        <f>G195*100/F195</f>
        <v>64.86486486486487</v>
      </c>
      <c r="I195" s="147"/>
      <c r="J195" s="6"/>
    </row>
    <row r="196" spans="1:10" ht="18.75">
      <c r="A196" s="152" t="s">
        <v>1072</v>
      </c>
      <c r="B196" s="153"/>
      <c r="C196" s="153"/>
      <c r="D196" s="153"/>
      <c r="E196" s="153"/>
      <c r="F196" s="153"/>
      <c r="G196" s="153"/>
      <c r="H196" s="153"/>
      <c r="I196" s="154"/>
      <c r="J196" s="6"/>
    </row>
    <row r="197" spans="1:10" ht="93.75">
      <c r="A197" s="145"/>
      <c r="B197" s="146" t="s">
        <v>174</v>
      </c>
      <c r="C197" s="145"/>
      <c r="D197" s="148" t="s">
        <v>175</v>
      </c>
      <c r="E197" s="148">
        <v>13500</v>
      </c>
      <c r="F197" s="148">
        <v>13570</v>
      </c>
      <c r="G197" s="148">
        <v>7500</v>
      </c>
      <c r="H197" s="148">
        <f>G197*100/F197</f>
        <v>55.2689756816507</v>
      </c>
      <c r="I197" s="145"/>
      <c r="J197" s="6"/>
    </row>
    <row r="198" spans="1:10" ht="18.75">
      <c r="A198" s="152" t="s">
        <v>1073</v>
      </c>
      <c r="B198" s="155"/>
      <c r="C198" s="155"/>
      <c r="D198" s="155"/>
      <c r="E198" s="155"/>
      <c r="F198" s="155"/>
      <c r="G198" s="155"/>
      <c r="H198" s="155"/>
      <c r="I198" s="156"/>
      <c r="J198" s="6"/>
    </row>
    <row r="199" spans="1:10" ht="150">
      <c r="A199" s="157" t="s">
        <v>138</v>
      </c>
      <c r="B199" s="149" t="s">
        <v>176</v>
      </c>
      <c r="C199" s="147"/>
      <c r="D199" s="148" t="s">
        <v>136</v>
      </c>
      <c r="E199" s="148">
        <v>1</v>
      </c>
      <c r="F199" s="148">
        <v>1.2</v>
      </c>
      <c r="G199" s="148">
        <v>0.19</v>
      </c>
      <c r="H199" s="148">
        <f>G199*100/F199</f>
        <v>15.833333333333334</v>
      </c>
      <c r="I199" s="147"/>
      <c r="J199" s="6"/>
    </row>
    <row r="200" spans="1:10" ht="18.75">
      <c r="A200" s="145" t="s">
        <v>1074</v>
      </c>
      <c r="B200" s="145"/>
      <c r="C200" s="145"/>
      <c r="D200" s="145"/>
      <c r="E200" s="145"/>
      <c r="F200" s="145"/>
      <c r="G200" s="145"/>
      <c r="H200" s="145"/>
      <c r="I200" s="145"/>
      <c r="J200" s="6"/>
    </row>
    <row r="201" spans="1:10" ht="105" customHeight="1">
      <c r="A201" s="158"/>
      <c r="B201" s="159" t="s">
        <v>177</v>
      </c>
      <c r="C201" s="158"/>
      <c r="D201" s="160" t="s">
        <v>621</v>
      </c>
      <c r="E201" s="160">
        <v>650</v>
      </c>
      <c r="F201" s="160">
        <v>690</v>
      </c>
      <c r="G201" s="160">
        <v>637</v>
      </c>
      <c r="H201" s="160">
        <f>G201*100/F201</f>
        <v>92.31884057971014</v>
      </c>
      <c r="I201" s="158"/>
      <c r="J201" s="6"/>
    </row>
    <row r="202" spans="1:10" ht="18.75">
      <c r="A202" s="145" t="s">
        <v>1075</v>
      </c>
      <c r="B202" s="149"/>
      <c r="C202" s="145"/>
      <c r="D202" s="145"/>
      <c r="E202" s="147"/>
      <c r="F202" s="145"/>
      <c r="G202" s="145"/>
      <c r="H202" s="145"/>
      <c r="I202" s="145"/>
      <c r="J202" s="6"/>
    </row>
    <row r="203" spans="1:10" ht="112.5">
      <c r="A203" s="145"/>
      <c r="B203" s="149" t="s">
        <v>178</v>
      </c>
      <c r="C203" s="145"/>
      <c r="D203" s="148" t="s">
        <v>621</v>
      </c>
      <c r="E203" s="148">
        <v>2500</v>
      </c>
      <c r="F203" s="148">
        <v>2560</v>
      </c>
      <c r="G203" s="148">
        <v>348</v>
      </c>
      <c r="H203" s="148">
        <f>G203*100/F203</f>
        <v>13.59375</v>
      </c>
      <c r="I203" s="145"/>
      <c r="J203" s="6"/>
    </row>
    <row r="204" spans="1:10" ht="18.75">
      <c r="A204" s="161" t="s">
        <v>1076</v>
      </c>
      <c r="B204" s="161"/>
      <c r="C204" s="161"/>
      <c r="D204" s="161"/>
      <c r="E204" s="161"/>
      <c r="F204" s="161"/>
      <c r="G204" s="161"/>
      <c r="H204" s="161"/>
      <c r="I204" s="161"/>
      <c r="J204" s="6"/>
    </row>
    <row r="205" spans="1:10" ht="131.25">
      <c r="A205" s="147"/>
      <c r="B205" s="149" t="s">
        <v>179</v>
      </c>
      <c r="C205" s="147"/>
      <c r="D205" s="148" t="s">
        <v>621</v>
      </c>
      <c r="E205" s="148">
        <v>17700</v>
      </c>
      <c r="F205" s="148">
        <v>17800</v>
      </c>
      <c r="G205" s="148">
        <v>3809</v>
      </c>
      <c r="H205" s="162">
        <f>G205*100/F205</f>
        <v>21.39887640449438</v>
      </c>
      <c r="I205" s="147"/>
      <c r="J205" s="6"/>
    </row>
    <row r="206" spans="1:10" ht="18.75">
      <c r="A206" s="161" t="s">
        <v>1077</v>
      </c>
      <c r="B206" s="161"/>
      <c r="C206" s="161"/>
      <c r="D206" s="161"/>
      <c r="E206" s="161"/>
      <c r="F206" s="161"/>
      <c r="G206" s="161"/>
      <c r="H206" s="161"/>
      <c r="I206" s="161"/>
      <c r="J206" s="6"/>
    </row>
    <row r="207" spans="1:10" ht="112.5">
      <c r="A207" s="147"/>
      <c r="B207" s="149" t="s">
        <v>180</v>
      </c>
      <c r="C207" s="147"/>
      <c r="D207" s="148" t="s">
        <v>136</v>
      </c>
      <c r="E207" s="148">
        <v>11.8</v>
      </c>
      <c r="F207" s="148">
        <v>12.2</v>
      </c>
      <c r="G207" s="148">
        <v>2.79</v>
      </c>
      <c r="H207" s="148">
        <f>G207*100/F207</f>
        <v>22.868852459016395</v>
      </c>
      <c r="I207" s="147"/>
      <c r="J207" s="6"/>
    </row>
    <row r="208" spans="1:10" ht="18.75">
      <c r="A208" s="161" t="s">
        <v>1078</v>
      </c>
      <c r="B208" s="161"/>
      <c r="C208" s="161"/>
      <c r="D208" s="161"/>
      <c r="E208" s="161"/>
      <c r="F208" s="161"/>
      <c r="G208" s="161"/>
      <c r="H208" s="161"/>
      <c r="I208" s="161"/>
      <c r="J208" s="6"/>
    </row>
    <row r="209" spans="1:10" ht="150">
      <c r="A209" s="147"/>
      <c r="B209" s="163" t="s">
        <v>181</v>
      </c>
      <c r="C209" s="147"/>
      <c r="D209" s="148" t="s">
        <v>456</v>
      </c>
      <c r="E209" s="148">
        <v>10</v>
      </c>
      <c r="F209" s="148">
        <v>12</v>
      </c>
      <c r="G209" s="148">
        <v>3</v>
      </c>
      <c r="H209" s="148">
        <f>G209*100/F209</f>
        <v>25</v>
      </c>
      <c r="I209" s="147"/>
      <c r="J209" s="6"/>
    </row>
    <row r="210" spans="1:10" ht="18.75">
      <c r="A210" s="161" t="s">
        <v>1079</v>
      </c>
      <c r="B210" s="161"/>
      <c r="C210" s="161"/>
      <c r="D210" s="161"/>
      <c r="E210" s="161"/>
      <c r="F210" s="161"/>
      <c r="G210" s="161"/>
      <c r="H210" s="161"/>
      <c r="I210" s="161"/>
      <c r="J210" s="6"/>
    </row>
    <row r="211" spans="1:10" ht="93.75">
      <c r="A211" s="164"/>
      <c r="B211" s="159" t="s">
        <v>182</v>
      </c>
      <c r="C211" s="164"/>
      <c r="D211" s="160" t="s">
        <v>456</v>
      </c>
      <c r="E211" s="160">
        <v>37</v>
      </c>
      <c r="F211" s="160">
        <v>38</v>
      </c>
      <c r="G211" s="160">
        <v>14</v>
      </c>
      <c r="H211" s="160">
        <f>G211*100/F211</f>
        <v>36.8421052631579</v>
      </c>
      <c r="I211" s="164"/>
      <c r="J211" s="6"/>
    </row>
    <row r="212" spans="1:10" ht="18.75">
      <c r="A212" s="147" t="s">
        <v>1080</v>
      </c>
      <c r="B212" s="151"/>
      <c r="C212" s="151"/>
      <c r="D212" s="151"/>
      <c r="E212" s="147"/>
      <c r="F212" s="151"/>
      <c r="G212" s="151"/>
      <c r="H212" s="151"/>
      <c r="I212" s="151"/>
      <c r="J212" s="6"/>
    </row>
    <row r="213" spans="1:10" ht="93.75">
      <c r="A213" s="147" t="s">
        <v>144</v>
      </c>
      <c r="B213" s="146" t="s">
        <v>183</v>
      </c>
      <c r="C213" s="147"/>
      <c r="D213" s="148" t="s">
        <v>136</v>
      </c>
      <c r="E213" s="148">
        <v>11.8</v>
      </c>
      <c r="F213" s="148">
        <v>12.2</v>
      </c>
      <c r="G213" s="148">
        <v>4.38</v>
      </c>
      <c r="H213" s="148">
        <f>G213*100/F213</f>
        <v>35.9016393442623</v>
      </c>
      <c r="I213" s="147"/>
      <c r="J213" s="6"/>
    </row>
    <row r="214" spans="1:10" ht="150">
      <c r="A214" s="147" t="s">
        <v>154</v>
      </c>
      <c r="B214" s="146" t="s">
        <v>184</v>
      </c>
      <c r="C214" s="147"/>
      <c r="D214" s="148" t="s">
        <v>136</v>
      </c>
      <c r="E214" s="148">
        <v>1.2</v>
      </c>
      <c r="F214" s="148">
        <v>1.4</v>
      </c>
      <c r="G214" s="148">
        <v>0.47</v>
      </c>
      <c r="H214" s="148">
        <f>G214*100/F214</f>
        <v>33.57142857142858</v>
      </c>
      <c r="I214" s="147"/>
      <c r="J214" s="6"/>
    </row>
    <row r="215" spans="1:10" ht="18.75">
      <c r="A215" s="161" t="s">
        <v>1081</v>
      </c>
      <c r="B215" s="161"/>
      <c r="C215" s="161"/>
      <c r="D215" s="161"/>
      <c r="E215" s="161"/>
      <c r="F215" s="161"/>
      <c r="G215" s="161"/>
      <c r="H215" s="161"/>
      <c r="I215" s="161"/>
      <c r="J215" s="6"/>
    </row>
    <row r="216" spans="1:10" ht="93.75">
      <c r="A216" s="147"/>
      <c r="B216" s="149" t="s">
        <v>185</v>
      </c>
      <c r="C216" s="147"/>
      <c r="D216" s="148" t="s">
        <v>621</v>
      </c>
      <c r="E216" s="148">
        <v>3600</v>
      </c>
      <c r="F216" s="148">
        <v>3680</v>
      </c>
      <c r="G216" s="148">
        <v>1100</v>
      </c>
      <c r="H216" s="148">
        <f>G216*100/F216</f>
        <v>29.891304347826086</v>
      </c>
      <c r="I216" s="147"/>
      <c r="J216" s="6"/>
    </row>
    <row r="217" spans="1:10" ht="18.75">
      <c r="A217" s="161" t="s">
        <v>1082</v>
      </c>
      <c r="B217" s="161"/>
      <c r="C217" s="161"/>
      <c r="D217" s="161"/>
      <c r="E217" s="161"/>
      <c r="F217" s="161"/>
      <c r="G217" s="161"/>
      <c r="H217" s="161"/>
      <c r="I217" s="161"/>
      <c r="J217" s="6"/>
    </row>
    <row r="218" spans="1:10" ht="112.5">
      <c r="A218" s="147"/>
      <c r="B218" s="149" t="s">
        <v>186</v>
      </c>
      <c r="C218" s="147"/>
      <c r="D218" s="148" t="s">
        <v>621</v>
      </c>
      <c r="E218" s="148">
        <v>29</v>
      </c>
      <c r="F218" s="148">
        <v>36</v>
      </c>
      <c r="G218" s="148">
        <v>9</v>
      </c>
      <c r="H218" s="148">
        <f>G218*100/F218</f>
        <v>25</v>
      </c>
      <c r="I218" s="147"/>
      <c r="J218" s="6"/>
    </row>
    <row r="219" spans="1:10" ht="18.75">
      <c r="A219" s="147" t="s">
        <v>1083</v>
      </c>
      <c r="B219" s="151"/>
      <c r="C219" s="151"/>
      <c r="D219" s="151"/>
      <c r="E219" s="151"/>
      <c r="F219" s="151"/>
      <c r="G219" s="151"/>
      <c r="H219" s="151"/>
      <c r="I219" s="151"/>
      <c r="J219" s="6"/>
    </row>
    <row r="220" spans="1:10" ht="112.5">
      <c r="A220" s="147" t="s">
        <v>144</v>
      </c>
      <c r="B220" s="149" t="s">
        <v>187</v>
      </c>
      <c r="C220" s="147"/>
      <c r="D220" s="150" t="s">
        <v>169</v>
      </c>
      <c r="E220" s="148">
        <v>6</v>
      </c>
      <c r="F220" s="148">
        <v>4</v>
      </c>
      <c r="G220" s="148">
        <v>0</v>
      </c>
      <c r="H220" s="148">
        <v>0</v>
      </c>
      <c r="I220" s="148"/>
      <c r="J220" s="6"/>
    </row>
    <row r="221" spans="1:10" ht="18.75">
      <c r="A221" s="152" t="s">
        <v>188</v>
      </c>
      <c r="B221" s="153"/>
      <c r="C221" s="153"/>
      <c r="D221" s="153"/>
      <c r="E221" s="153"/>
      <c r="F221" s="153"/>
      <c r="G221" s="153"/>
      <c r="H221" s="153"/>
      <c r="I221" s="154"/>
      <c r="J221" s="6"/>
    </row>
    <row r="222" spans="1:10" ht="112.5">
      <c r="A222" s="147"/>
      <c r="B222" s="149" t="s">
        <v>187</v>
      </c>
      <c r="C222" s="147"/>
      <c r="D222" s="150" t="s">
        <v>169</v>
      </c>
      <c r="E222" s="148">
        <v>6</v>
      </c>
      <c r="F222" s="148">
        <v>4</v>
      </c>
      <c r="G222" s="148">
        <v>0</v>
      </c>
      <c r="H222" s="148">
        <v>0</v>
      </c>
      <c r="I222" s="148"/>
      <c r="J222" s="6"/>
    </row>
    <row r="223" spans="1:10" ht="18.75">
      <c r="A223" s="54"/>
      <c r="B223" s="54"/>
      <c r="C223" s="54"/>
      <c r="D223" s="54"/>
      <c r="E223" s="54"/>
      <c r="F223" s="54"/>
      <c r="G223" s="54"/>
      <c r="H223" s="54"/>
      <c r="I223" s="54"/>
      <c r="J223" s="6"/>
    </row>
    <row r="224" spans="1:10" ht="93.75">
      <c r="A224" s="372" t="s">
        <v>108</v>
      </c>
      <c r="B224" s="373" t="s">
        <v>120</v>
      </c>
      <c r="C224" s="374"/>
      <c r="D224" s="374"/>
      <c r="E224" s="374"/>
      <c r="F224" s="374"/>
      <c r="G224" s="374"/>
      <c r="H224" s="374"/>
      <c r="I224" s="375"/>
      <c r="J224" s="6"/>
    </row>
    <row r="225" spans="1:10" s="7" customFormat="1" ht="74.25" customHeight="1">
      <c r="A225" s="165"/>
      <c r="B225" s="166" t="s">
        <v>268</v>
      </c>
      <c r="C225" s="57" t="s">
        <v>142</v>
      </c>
      <c r="D225" s="142" t="s">
        <v>136</v>
      </c>
      <c r="E225" s="54">
        <v>514</v>
      </c>
      <c r="F225" s="54">
        <v>478</v>
      </c>
      <c r="G225" s="54">
        <v>224</v>
      </c>
      <c r="H225" s="167">
        <v>46.8</v>
      </c>
      <c r="I225" s="166"/>
      <c r="J225" s="6"/>
    </row>
    <row r="226" spans="1:10" s="7" customFormat="1" ht="112.5">
      <c r="A226" s="165"/>
      <c r="B226" s="104" t="s">
        <v>269</v>
      </c>
      <c r="C226" s="57" t="s">
        <v>142</v>
      </c>
      <c r="D226" s="142" t="s">
        <v>136</v>
      </c>
      <c r="E226" s="54">
        <v>100</v>
      </c>
      <c r="F226" s="54">
        <v>100</v>
      </c>
      <c r="G226" s="54">
        <v>100</v>
      </c>
      <c r="H226" s="167">
        <v>100</v>
      </c>
      <c r="I226" s="54"/>
      <c r="J226" s="6"/>
    </row>
    <row r="227" spans="1:10" s="7" customFormat="1" ht="15.75" customHeight="1">
      <c r="A227" s="168" t="s">
        <v>270</v>
      </c>
      <c r="B227" s="168"/>
      <c r="C227" s="168"/>
      <c r="D227" s="168"/>
      <c r="E227" s="168"/>
      <c r="F227" s="168"/>
      <c r="G227" s="168"/>
      <c r="H227" s="168"/>
      <c r="I227" s="168"/>
      <c r="J227" s="6"/>
    </row>
    <row r="228" spans="1:10" s="7" customFormat="1" ht="56.25">
      <c r="A228" s="165"/>
      <c r="B228" s="104" t="s">
        <v>271</v>
      </c>
      <c r="C228" s="57" t="s">
        <v>142</v>
      </c>
      <c r="D228" s="142" t="s">
        <v>136</v>
      </c>
      <c r="E228" s="54">
        <v>62.4</v>
      </c>
      <c r="F228" s="54">
        <v>60.89</v>
      </c>
      <c r="G228" s="54">
        <v>39.3</v>
      </c>
      <c r="H228" s="167">
        <v>64.5</v>
      </c>
      <c r="I228" s="166"/>
      <c r="J228" s="6"/>
    </row>
    <row r="229" spans="1:10" s="7" customFormat="1" ht="31.5" customHeight="1">
      <c r="A229" s="134" t="s">
        <v>272</v>
      </c>
      <c r="B229" s="134"/>
      <c r="C229" s="134"/>
      <c r="D229" s="134"/>
      <c r="E229" s="134"/>
      <c r="F229" s="134"/>
      <c r="G229" s="134"/>
      <c r="H229" s="134"/>
      <c r="I229" s="134"/>
      <c r="J229" s="6"/>
    </row>
    <row r="230" spans="1:10" s="7" customFormat="1" ht="56.25">
      <c r="A230" s="165"/>
      <c r="B230" s="104" t="s">
        <v>273</v>
      </c>
      <c r="C230" s="57" t="s">
        <v>142</v>
      </c>
      <c r="D230" s="142" t="s">
        <v>136</v>
      </c>
      <c r="E230" s="54">
        <v>100</v>
      </c>
      <c r="F230" s="54">
        <v>100</v>
      </c>
      <c r="G230" s="54">
        <v>100</v>
      </c>
      <c r="H230" s="167">
        <v>100</v>
      </c>
      <c r="I230" s="54"/>
      <c r="J230" s="6"/>
    </row>
    <row r="231" spans="1:10" ht="15.75" customHeight="1">
      <c r="A231" s="134" t="s">
        <v>274</v>
      </c>
      <c r="B231" s="134"/>
      <c r="C231" s="134"/>
      <c r="D231" s="134"/>
      <c r="E231" s="134"/>
      <c r="F231" s="134"/>
      <c r="G231" s="134"/>
      <c r="H231" s="134"/>
      <c r="I231" s="134"/>
      <c r="J231" s="6"/>
    </row>
    <row r="232" spans="1:10" ht="37.5">
      <c r="A232" s="169"/>
      <c r="B232" s="104" t="s">
        <v>275</v>
      </c>
      <c r="C232" s="57" t="s">
        <v>142</v>
      </c>
      <c r="D232" s="54" t="s">
        <v>626</v>
      </c>
      <c r="E232" s="54">
        <v>16</v>
      </c>
      <c r="F232" s="54">
        <v>17</v>
      </c>
      <c r="G232" s="54">
        <v>16</v>
      </c>
      <c r="H232" s="167">
        <v>94</v>
      </c>
      <c r="I232" s="54"/>
      <c r="J232" s="6"/>
    </row>
    <row r="233" spans="1:10" ht="33" customHeight="1">
      <c r="A233" s="134" t="s">
        <v>276</v>
      </c>
      <c r="B233" s="134"/>
      <c r="C233" s="134"/>
      <c r="D233" s="134"/>
      <c r="E233" s="134"/>
      <c r="F233" s="134"/>
      <c r="G233" s="134"/>
      <c r="H233" s="134"/>
      <c r="I233" s="134"/>
      <c r="J233" s="6"/>
    </row>
    <row r="234" spans="1:10" ht="75">
      <c r="A234" s="169"/>
      <c r="B234" s="104" t="s">
        <v>277</v>
      </c>
      <c r="C234" s="57" t="s">
        <v>142</v>
      </c>
      <c r="D234" s="54" t="s">
        <v>626</v>
      </c>
      <c r="E234" s="54">
        <v>1450</v>
      </c>
      <c r="F234" s="54">
        <v>1750</v>
      </c>
      <c r="G234" s="54">
        <v>615</v>
      </c>
      <c r="H234" s="167">
        <v>35</v>
      </c>
      <c r="I234" s="54"/>
      <c r="J234" s="6"/>
    </row>
    <row r="235" spans="1:10" ht="37.5" customHeight="1">
      <c r="A235" s="134" t="s">
        <v>1240</v>
      </c>
      <c r="B235" s="134"/>
      <c r="C235" s="134"/>
      <c r="D235" s="134"/>
      <c r="E235" s="134"/>
      <c r="F235" s="134"/>
      <c r="G235" s="134"/>
      <c r="H235" s="134"/>
      <c r="I235" s="134"/>
      <c r="J235" s="6"/>
    </row>
    <row r="236" spans="1:10" ht="37.5" customHeight="1">
      <c r="A236" s="60"/>
      <c r="B236" s="104" t="s">
        <v>278</v>
      </c>
      <c r="C236" s="376" t="s">
        <v>142</v>
      </c>
      <c r="D236" s="54" t="s">
        <v>626</v>
      </c>
      <c r="E236" s="111">
        <v>1</v>
      </c>
      <c r="F236" s="60" t="s">
        <v>137</v>
      </c>
      <c r="G236" s="60" t="s">
        <v>137</v>
      </c>
      <c r="H236" s="167" t="s">
        <v>137</v>
      </c>
      <c r="I236" s="60"/>
      <c r="J236" s="6"/>
    </row>
    <row r="237" spans="1:10" ht="37.5" customHeight="1">
      <c r="A237" s="134" t="s">
        <v>279</v>
      </c>
      <c r="B237" s="134"/>
      <c r="C237" s="134"/>
      <c r="D237" s="134"/>
      <c r="E237" s="134"/>
      <c r="F237" s="134"/>
      <c r="G237" s="134"/>
      <c r="H237" s="134"/>
      <c r="I237" s="134"/>
      <c r="J237" s="6"/>
    </row>
    <row r="238" spans="1:10" ht="37.5" customHeight="1">
      <c r="A238" s="60"/>
      <c r="B238" s="104" t="s">
        <v>280</v>
      </c>
      <c r="C238" s="57" t="s">
        <v>142</v>
      </c>
      <c r="D238" s="60" t="s">
        <v>281</v>
      </c>
      <c r="E238" s="60">
        <v>670.5</v>
      </c>
      <c r="F238" s="60">
        <v>670.8</v>
      </c>
      <c r="G238" s="60">
        <v>649.9</v>
      </c>
      <c r="H238" s="167">
        <v>96</v>
      </c>
      <c r="I238" s="60"/>
      <c r="J238" s="6"/>
    </row>
    <row r="239" spans="1:10" ht="37.5" customHeight="1">
      <c r="A239" s="134" t="s">
        <v>282</v>
      </c>
      <c r="B239" s="134"/>
      <c r="C239" s="134"/>
      <c r="D239" s="134"/>
      <c r="E239" s="134"/>
      <c r="F239" s="134"/>
      <c r="G239" s="134"/>
      <c r="H239" s="134"/>
      <c r="I239" s="134"/>
      <c r="J239" s="6"/>
    </row>
    <row r="240" spans="1:10" ht="37.5" customHeight="1">
      <c r="A240" s="60"/>
      <c r="B240" s="104" t="s">
        <v>283</v>
      </c>
      <c r="C240" s="57" t="s">
        <v>142</v>
      </c>
      <c r="D240" s="60" t="s">
        <v>281</v>
      </c>
      <c r="E240" s="60">
        <v>1315.4</v>
      </c>
      <c r="F240" s="60">
        <v>1350.3</v>
      </c>
      <c r="G240" s="60">
        <v>382.2</v>
      </c>
      <c r="H240" s="167">
        <v>28</v>
      </c>
      <c r="I240" s="60"/>
      <c r="J240" s="6"/>
    </row>
    <row r="241" spans="1:10" ht="37.5" customHeight="1">
      <c r="A241" s="134" t="s">
        <v>284</v>
      </c>
      <c r="B241" s="134"/>
      <c r="C241" s="134"/>
      <c r="D241" s="134"/>
      <c r="E241" s="134"/>
      <c r="F241" s="134"/>
      <c r="G241" s="134"/>
      <c r="H241" s="134"/>
      <c r="I241" s="134"/>
      <c r="J241" s="6"/>
    </row>
    <row r="242" spans="1:10" ht="53.25" customHeight="1">
      <c r="A242" s="60"/>
      <c r="B242" s="104" t="s">
        <v>285</v>
      </c>
      <c r="C242" s="57" t="s">
        <v>142</v>
      </c>
      <c r="D242" s="111" t="s">
        <v>286</v>
      </c>
      <c r="E242" s="111">
        <v>92.1</v>
      </c>
      <c r="F242" s="111">
        <v>77</v>
      </c>
      <c r="G242" s="60">
        <v>24.2</v>
      </c>
      <c r="H242" s="167">
        <v>31</v>
      </c>
      <c r="I242" s="60"/>
      <c r="J242" s="6"/>
    </row>
    <row r="243" spans="1:10" ht="37.5" customHeight="1">
      <c r="A243" s="134" t="s">
        <v>287</v>
      </c>
      <c r="B243" s="134"/>
      <c r="C243" s="134"/>
      <c r="D243" s="134"/>
      <c r="E243" s="134"/>
      <c r="F243" s="134"/>
      <c r="G243" s="134"/>
      <c r="H243" s="134"/>
      <c r="I243" s="134"/>
      <c r="J243" s="6"/>
    </row>
    <row r="244" spans="1:10" ht="48" customHeight="1">
      <c r="A244" s="60"/>
      <c r="B244" s="104" t="s">
        <v>288</v>
      </c>
      <c r="C244" s="57" t="s">
        <v>142</v>
      </c>
      <c r="D244" s="142" t="s">
        <v>136</v>
      </c>
      <c r="E244" s="60">
        <v>76.6</v>
      </c>
      <c r="F244" s="111">
        <v>63.5</v>
      </c>
      <c r="G244" s="111">
        <v>20.2</v>
      </c>
      <c r="H244" s="167">
        <v>32</v>
      </c>
      <c r="I244" s="60"/>
      <c r="J244" s="6"/>
    </row>
    <row r="245" spans="1:10" ht="54.75" customHeight="1">
      <c r="A245" s="60"/>
      <c r="B245" s="104" t="s">
        <v>273</v>
      </c>
      <c r="C245" s="57" t="s">
        <v>142</v>
      </c>
      <c r="D245" s="142" t="s">
        <v>136</v>
      </c>
      <c r="E245" s="60">
        <v>100</v>
      </c>
      <c r="F245" s="60">
        <v>100</v>
      </c>
      <c r="G245" s="60">
        <v>100</v>
      </c>
      <c r="H245" s="167">
        <v>100</v>
      </c>
      <c r="I245" s="60"/>
      <c r="J245" s="6"/>
    </row>
    <row r="246" spans="1:10" ht="27.75" customHeight="1">
      <c r="A246" s="134" t="s">
        <v>289</v>
      </c>
      <c r="B246" s="134"/>
      <c r="C246" s="134"/>
      <c r="D246" s="134"/>
      <c r="E246" s="134"/>
      <c r="F246" s="134"/>
      <c r="G246" s="134"/>
      <c r="H246" s="134"/>
      <c r="I246" s="134"/>
      <c r="J246" s="6"/>
    </row>
    <row r="247" spans="1:10" ht="89.25" customHeight="1">
      <c r="A247" s="60"/>
      <c r="B247" s="104" t="s">
        <v>290</v>
      </c>
      <c r="C247" s="57" t="s">
        <v>142</v>
      </c>
      <c r="D247" s="142" t="s">
        <v>136</v>
      </c>
      <c r="E247" s="60">
        <v>18.5</v>
      </c>
      <c r="F247" s="107">
        <v>18.6</v>
      </c>
      <c r="G247" s="107">
        <v>11.6</v>
      </c>
      <c r="H247" s="167">
        <v>62</v>
      </c>
      <c r="I247" s="60"/>
      <c r="J247" s="6"/>
    </row>
    <row r="248" spans="1:10" ht="37.5" customHeight="1">
      <c r="A248" s="134" t="s">
        <v>291</v>
      </c>
      <c r="B248" s="134"/>
      <c r="C248" s="134"/>
      <c r="D248" s="134"/>
      <c r="E248" s="134"/>
      <c r="F248" s="134"/>
      <c r="G248" s="134"/>
      <c r="H248" s="134"/>
      <c r="I248" s="134"/>
      <c r="J248" s="6"/>
    </row>
    <row r="249" spans="1:10" ht="47.25" customHeight="1">
      <c r="A249" s="60"/>
      <c r="B249" s="135" t="s">
        <v>292</v>
      </c>
      <c r="C249" s="57" t="s">
        <v>142</v>
      </c>
      <c r="D249" s="142" t="s">
        <v>293</v>
      </c>
      <c r="E249" s="60">
        <v>22</v>
      </c>
      <c r="F249" s="60">
        <v>22.5</v>
      </c>
      <c r="G249" s="60">
        <v>13.9</v>
      </c>
      <c r="H249" s="167">
        <v>61.7</v>
      </c>
      <c r="I249" s="60"/>
      <c r="J249" s="6"/>
    </row>
    <row r="250" spans="1:10" ht="37.5" customHeight="1">
      <c r="A250" s="134" t="s">
        <v>294</v>
      </c>
      <c r="B250" s="134"/>
      <c r="C250" s="134"/>
      <c r="D250" s="134"/>
      <c r="E250" s="134"/>
      <c r="F250" s="134"/>
      <c r="G250" s="134"/>
      <c r="H250" s="134"/>
      <c r="I250" s="134"/>
      <c r="J250" s="6"/>
    </row>
    <row r="251" spans="1:10" ht="37.5" customHeight="1">
      <c r="A251" s="60"/>
      <c r="B251" s="135" t="s">
        <v>295</v>
      </c>
      <c r="C251" s="57" t="s">
        <v>142</v>
      </c>
      <c r="D251" s="142" t="s">
        <v>136</v>
      </c>
      <c r="E251" s="60">
        <v>100</v>
      </c>
      <c r="F251" s="60">
        <v>100</v>
      </c>
      <c r="G251" s="60">
        <v>100</v>
      </c>
      <c r="H251" s="167">
        <v>100</v>
      </c>
      <c r="I251" s="60"/>
      <c r="J251" s="6"/>
    </row>
    <row r="252" spans="1:10" ht="37.5" customHeight="1">
      <c r="A252" s="134" t="s">
        <v>296</v>
      </c>
      <c r="B252" s="134"/>
      <c r="C252" s="134"/>
      <c r="D252" s="134"/>
      <c r="E252" s="134"/>
      <c r="F252" s="134"/>
      <c r="G252" s="134"/>
      <c r="H252" s="134"/>
      <c r="I252" s="134"/>
      <c r="J252" s="6"/>
    </row>
    <row r="253" spans="1:10" ht="59.25" customHeight="1">
      <c r="A253" s="60"/>
      <c r="B253" s="104" t="s">
        <v>297</v>
      </c>
      <c r="C253" s="57" t="s">
        <v>142</v>
      </c>
      <c r="D253" s="142" t="s">
        <v>293</v>
      </c>
      <c r="E253" s="60">
        <v>380</v>
      </c>
      <c r="F253" s="60">
        <v>393</v>
      </c>
      <c r="G253" s="60">
        <v>269.8</v>
      </c>
      <c r="H253" s="167">
        <v>68.5</v>
      </c>
      <c r="I253" s="60" t="s">
        <v>1175</v>
      </c>
      <c r="J253" s="6"/>
    </row>
    <row r="254" spans="1:10" ht="37.5" customHeight="1">
      <c r="A254" s="134" t="s">
        <v>298</v>
      </c>
      <c r="B254" s="134"/>
      <c r="C254" s="134"/>
      <c r="D254" s="134"/>
      <c r="E254" s="134"/>
      <c r="F254" s="134"/>
      <c r="G254" s="134"/>
      <c r="H254" s="134"/>
      <c r="I254" s="134"/>
      <c r="J254" s="6"/>
    </row>
    <row r="255" spans="1:10" ht="63" customHeight="1">
      <c r="A255" s="60"/>
      <c r="B255" s="104" t="s">
        <v>299</v>
      </c>
      <c r="C255" s="57" t="s">
        <v>142</v>
      </c>
      <c r="D255" s="142" t="s">
        <v>136</v>
      </c>
      <c r="E255" s="60">
        <v>316.4</v>
      </c>
      <c r="F255" s="60">
        <v>319.2</v>
      </c>
      <c r="G255" s="60">
        <v>224.4</v>
      </c>
      <c r="H255" s="167">
        <v>70</v>
      </c>
      <c r="I255" s="60" t="s">
        <v>1175</v>
      </c>
      <c r="J255" s="6"/>
    </row>
    <row r="256" spans="1:10" ht="37.5" customHeight="1">
      <c r="A256" s="134" t="s">
        <v>300</v>
      </c>
      <c r="B256" s="134"/>
      <c r="C256" s="134"/>
      <c r="D256" s="134"/>
      <c r="E256" s="134"/>
      <c r="F256" s="134"/>
      <c r="G256" s="134"/>
      <c r="H256" s="134"/>
      <c r="I256" s="134"/>
      <c r="J256" s="6"/>
    </row>
    <row r="257" spans="1:10" ht="61.5" customHeight="1">
      <c r="A257" s="60"/>
      <c r="B257" s="104" t="s">
        <v>273</v>
      </c>
      <c r="C257" s="57" t="s">
        <v>142</v>
      </c>
      <c r="D257" s="142" t="s">
        <v>136</v>
      </c>
      <c r="E257" s="60">
        <v>100</v>
      </c>
      <c r="F257" s="60">
        <v>100</v>
      </c>
      <c r="G257" s="60">
        <v>100</v>
      </c>
      <c r="H257" s="167">
        <v>100</v>
      </c>
      <c r="I257" s="60"/>
      <c r="J257" s="6"/>
    </row>
    <row r="258" spans="1:10" ht="37.5" customHeight="1">
      <c r="A258" s="134" t="s">
        <v>301</v>
      </c>
      <c r="B258" s="134"/>
      <c r="C258" s="134"/>
      <c r="D258" s="134"/>
      <c r="E258" s="134"/>
      <c r="F258" s="134"/>
      <c r="G258" s="134"/>
      <c r="H258" s="134"/>
      <c r="I258" s="134"/>
      <c r="J258" s="6"/>
    </row>
    <row r="259" spans="1:10" ht="63" customHeight="1">
      <c r="A259" s="60"/>
      <c r="B259" s="104" t="s">
        <v>302</v>
      </c>
      <c r="C259" s="57" t="s">
        <v>142</v>
      </c>
      <c r="D259" s="60" t="s">
        <v>626</v>
      </c>
      <c r="E259" s="60">
        <v>10</v>
      </c>
      <c r="F259" s="60">
        <v>10</v>
      </c>
      <c r="G259" s="60">
        <v>10</v>
      </c>
      <c r="H259" s="167">
        <v>100</v>
      </c>
      <c r="I259" s="60" t="s">
        <v>1175</v>
      </c>
      <c r="J259" s="6"/>
    </row>
    <row r="260" spans="1:10" ht="37.5" customHeight="1">
      <c r="A260" s="134" t="s">
        <v>303</v>
      </c>
      <c r="B260" s="134"/>
      <c r="C260" s="134"/>
      <c r="D260" s="134"/>
      <c r="E260" s="134"/>
      <c r="F260" s="134"/>
      <c r="G260" s="134"/>
      <c r="H260" s="134"/>
      <c r="I260" s="134"/>
      <c r="J260" s="6"/>
    </row>
    <row r="261" spans="1:10" ht="46.5" customHeight="1">
      <c r="A261" s="60"/>
      <c r="B261" s="104" t="s">
        <v>278</v>
      </c>
      <c r="C261" s="376" t="s">
        <v>142</v>
      </c>
      <c r="D261" s="60" t="s">
        <v>626</v>
      </c>
      <c r="E261" s="111" t="s">
        <v>137</v>
      </c>
      <c r="F261" s="111" t="s">
        <v>137</v>
      </c>
      <c r="G261" s="111" t="s">
        <v>137</v>
      </c>
      <c r="H261" s="60" t="s">
        <v>137</v>
      </c>
      <c r="I261" s="60" t="s">
        <v>1176</v>
      </c>
      <c r="J261" s="6"/>
    </row>
    <row r="262" spans="1:10" ht="37.5" customHeight="1">
      <c r="A262" s="134" t="s">
        <v>1233</v>
      </c>
      <c r="B262" s="134"/>
      <c r="C262" s="134"/>
      <c r="D262" s="134"/>
      <c r="E262" s="134"/>
      <c r="F262" s="134"/>
      <c r="G262" s="134"/>
      <c r="H262" s="134"/>
      <c r="I262" s="134"/>
      <c r="J262" s="6"/>
    </row>
    <row r="263" spans="1:10" ht="37.5" customHeight="1">
      <c r="A263" s="60"/>
      <c r="B263" s="104" t="s">
        <v>278</v>
      </c>
      <c r="C263" s="376" t="s">
        <v>142</v>
      </c>
      <c r="D263" s="60" t="s">
        <v>626</v>
      </c>
      <c r="E263" s="167" t="s">
        <v>137</v>
      </c>
      <c r="F263" s="111">
        <v>1</v>
      </c>
      <c r="G263" s="111">
        <v>1</v>
      </c>
      <c r="H263" s="60">
        <v>100</v>
      </c>
      <c r="I263" s="60" t="s">
        <v>1177</v>
      </c>
      <c r="J263" s="6"/>
    </row>
    <row r="264" spans="1:10" ht="37.5" customHeight="1">
      <c r="A264" s="134" t="s">
        <v>304</v>
      </c>
      <c r="B264" s="134"/>
      <c r="C264" s="134"/>
      <c r="D264" s="134"/>
      <c r="E264" s="134"/>
      <c r="F264" s="134"/>
      <c r="G264" s="134"/>
      <c r="H264" s="134"/>
      <c r="I264" s="134"/>
      <c r="J264" s="6"/>
    </row>
    <row r="265" spans="1:10" ht="50.25" customHeight="1">
      <c r="A265" s="60"/>
      <c r="B265" s="104" t="s">
        <v>305</v>
      </c>
      <c r="C265" s="57" t="s">
        <v>142</v>
      </c>
      <c r="D265" s="60" t="s">
        <v>286</v>
      </c>
      <c r="E265" s="60">
        <v>52.1</v>
      </c>
      <c r="F265" s="60">
        <v>54.05</v>
      </c>
      <c r="G265" s="60">
        <v>5.7</v>
      </c>
      <c r="H265" s="167">
        <v>10.5</v>
      </c>
      <c r="I265" s="60" t="s">
        <v>1178</v>
      </c>
      <c r="J265" s="6"/>
    </row>
    <row r="266" spans="1:10" ht="37.5" customHeight="1">
      <c r="A266" s="134" t="s">
        <v>306</v>
      </c>
      <c r="B266" s="134"/>
      <c r="C266" s="134"/>
      <c r="D266" s="134"/>
      <c r="E266" s="134"/>
      <c r="F266" s="134"/>
      <c r="G266" s="134"/>
      <c r="H266" s="134"/>
      <c r="I266" s="134"/>
      <c r="J266" s="6"/>
    </row>
    <row r="267" spans="1:10" ht="49.5" customHeight="1">
      <c r="A267" s="60"/>
      <c r="B267" s="104" t="s">
        <v>307</v>
      </c>
      <c r="C267" s="57" t="s">
        <v>142</v>
      </c>
      <c r="D267" s="60" t="s">
        <v>136</v>
      </c>
      <c r="E267" s="60">
        <v>108</v>
      </c>
      <c r="F267" s="60">
        <v>112</v>
      </c>
      <c r="G267" s="60">
        <v>4.7</v>
      </c>
      <c r="H267" s="167">
        <v>4</v>
      </c>
      <c r="I267" s="60" t="s">
        <v>1178</v>
      </c>
      <c r="J267" s="6"/>
    </row>
    <row r="268" spans="1:10" ht="66.75" customHeight="1">
      <c r="A268" s="60"/>
      <c r="B268" s="104" t="s">
        <v>273</v>
      </c>
      <c r="C268" s="57" t="s">
        <v>142</v>
      </c>
      <c r="D268" s="60" t="s">
        <v>136</v>
      </c>
      <c r="E268" s="60">
        <v>100</v>
      </c>
      <c r="F268" s="60">
        <v>100</v>
      </c>
      <c r="G268" s="60">
        <v>100</v>
      </c>
      <c r="H268" s="167">
        <v>100</v>
      </c>
      <c r="I268" s="60"/>
      <c r="J268" s="6"/>
    </row>
    <row r="269" spans="1:10" ht="27.75" customHeight="1">
      <c r="A269" s="134" t="s">
        <v>308</v>
      </c>
      <c r="B269" s="134"/>
      <c r="C269" s="134"/>
      <c r="D269" s="134"/>
      <c r="E269" s="134"/>
      <c r="F269" s="134"/>
      <c r="G269" s="134"/>
      <c r="H269" s="134"/>
      <c r="I269" s="134"/>
      <c r="J269" s="6"/>
    </row>
    <row r="270" spans="1:10" ht="37.5" customHeight="1">
      <c r="A270" s="60"/>
      <c r="B270" s="104" t="s">
        <v>309</v>
      </c>
      <c r="C270" s="57" t="s">
        <v>142</v>
      </c>
      <c r="D270" s="60" t="s">
        <v>293</v>
      </c>
      <c r="E270" s="60">
        <v>11</v>
      </c>
      <c r="F270" s="60">
        <v>11.5</v>
      </c>
      <c r="G270" s="60">
        <v>1.6</v>
      </c>
      <c r="H270" s="167">
        <v>14</v>
      </c>
      <c r="I270" s="60"/>
      <c r="J270" s="6"/>
    </row>
    <row r="271" spans="1:10" ht="37.5" customHeight="1">
      <c r="A271" s="134" t="s">
        <v>310</v>
      </c>
      <c r="B271" s="134"/>
      <c r="C271" s="134"/>
      <c r="D271" s="134"/>
      <c r="E271" s="134"/>
      <c r="F271" s="134"/>
      <c r="G271" s="134"/>
      <c r="H271" s="134"/>
      <c r="I271" s="134"/>
      <c r="J271" s="6"/>
    </row>
    <row r="272" spans="1:10" ht="37.5" customHeight="1">
      <c r="A272" s="60"/>
      <c r="B272" s="104" t="s">
        <v>311</v>
      </c>
      <c r="C272" s="57" t="s">
        <v>142</v>
      </c>
      <c r="D272" s="60" t="s">
        <v>136</v>
      </c>
      <c r="E272" s="60">
        <v>9.1</v>
      </c>
      <c r="F272" s="60">
        <v>9.5</v>
      </c>
      <c r="G272" s="60">
        <v>1.3</v>
      </c>
      <c r="H272" s="167">
        <v>13.6</v>
      </c>
      <c r="I272" s="60"/>
      <c r="J272" s="6"/>
    </row>
    <row r="273" spans="1:10" ht="60" customHeight="1">
      <c r="A273" s="60"/>
      <c r="B273" s="104" t="s">
        <v>273</v>
      </c>
      <c r="C273" s="57" t="s">
        <v>142</v>
      </c>
      <c r="D273" s="60" t="s">
        <v>136</v>
      </c>
      <c r="E273" s="60">
        <v>100</v>
      </c>
      <c r="F273" s="60">
        <v>100</v>
      </c>
      <c r="G273" s="60">
        <v>100</v>
      </c>
      <c r="H273" s="167">
        <v>100</v>
      </c>
      <c r="I273" s="60"/>
      <c r="J273" s="6"/>
    </row>
    <row r="274" spans="1:10" ht="37.5" customHeight="1">
      <c r="A274" s="134" t="s">
        <v>843</v>
      </c>
      <c r="B274" s="134"/>
      <c r="C274" s="134"/>
      <c r="D274" s="134"/>
      <c r="E274" s="134"/>
      <c r="F274" s="134"/>
      <c r="G274" s="134"/>
      <c r="H274" s="134"/>
      <c r="I274" s="134"/>
      <c r="J274" s="6"/>
    </row>
    <row r="275" spans="1:10" ht="85.5" customHeight="1">
      <c r="A275" s="60"/>
      <c r="B275" s="104" t="s">
        <v>844</v>
      </c>
      <c r="C275" s="57" t="s">
        <v>142</v>
      </c>
      <c r="D275" s="60" t="s">
        <v>136</v>
      </c>
      <c r="E275" s="60">
        <v>86</v>
      </c>
      <c r="F275" s="60">
        <v>89</v>
      </c>
      <c r="G275" s="60">
        <v>85</v>
      </c>
      <c r="H275" s="167">
        <v>95</v>
      </c>
      <c r="I275" s="60"/>
      <c r="J275" s="6"/>
    </row>
    <row r="276" spans="1:10" ht="66.75" customHeight="1">
      <c r="A276" s="60"/>
      <c r="B276" s="104" t="s">
        <v>845</v>
      </c>
      <c r="C276" s="57" t="s">
        <v>142</v>
      </c>
      <c r="D276" s="60" t="s">
        <v>136</v>
      </c>
      <c r="E276" s="73">
        <v>95</v>
      </c>
      <c r="F276" s="73">
        <v>95</v>
      </c>
      <c r="G276" s="73">
        <v>95</v>
      </c>
      <c r="H276" s="167">
        <v>93</v>
      </c>
      <c r="I276" s="60"/>
      <c r="J276" s="6"/>
    </row>
    <row r="277" spans="1:10" ht="30" customHeight="1">
      <c r="A277" s="134" t="s">
        <v>846</v>
      </c>
      <c r="B277" s="134"/>
      <c r="C277" s="134"/>
      <c r="D277" s="134"/>
      <c r="E277" s="134"/>
      <c r="F277" s="134"/>
      <c r="G277" s="134"/>
      <c r="H277" s="134"/>
      <c r="I277" s="134"/>
      <c r="J277" s="6"/>
    </row>
    <row r="278" spans="1:10" ht="81" customHeight="1">
      <c r="A278" s="60"/>
      <c r="B278" s="104" t="s">
        <v>847</v>
      </c>
      <c r="C278" s="57" t="s">
        <v>142</v>
      </c>
      <c r="D278" s="60" t="s">
        <v>136</v>
      </c>
      <c r="E278" s="60">
        <v>100</v>
      </c>
      <c r="F278" s="60">
        <v>100</v>
      </c>
      <c r="G278" s="60">
        <v>100</v>
      </c>
      <c r="H278" s="167">
        <v>100</v>
      </c>
      <c r="I278" s="60"/>
      <c r="J278" s="6"/>
    </row>
    <row r="279" spans="1:10" ht="33.75" customHeight="1">
      <c r="A279" s="134" t="s">
        <v>848</v>
      </c>
      <c r="B279" s="134"/>
      <c r="C279" s="134"/>
      <c r="D279" s="134"/>
      <c r="E279" s="134"/>
      <c r="F279" s="134"/>
      <c r="G279" s="134"/>
      <c r="H279" s="134"/>
      <c r="I279" s="134"/>
      <c r="J279" s="6"/>
    </row>
    <row r="280" spans="1:10" ht="125.25" customHeight="1">
      <c r="A280" s="60"/>
      <c r="B280" s="104" t="s">
        <v>849</v>
      </c>
      <c r="C280" s="57" t="s">
        <v>142</v>
      </c>
      <c r="D280" s="60" t="s">
        <v>626</v>
      </c>
      <c r="E280" s="73">
        <v>29</v>
      </c>
      <c r="F280" s="73">
        <v>29</v>
      </c>
      <c r="G280" s="73">
        <v>29</v>
      </c>
      <c r="H280" s="167">
        <v>100</v>
      </c>
      <c r="I280" s="60"/>
      <c r="J280" s="6"/>
    </row>
    <row r="281" spans="1:10" ht="51" customHeight="1">
      <c r="A281" s="134" t="s">
        <v>850</v>
      </c>
      <c r="B281" s="134"/>
      <c r="C281" s="134"/>
      <c r="D281" s="134"/>
      <c r="E281" s="134"/>
      <c r="F281" s="134"/>
      <c r="G281" s="134"/>
      <c r="H281" s="134"/>
      <c r="I281" s="134"/>
      <c r="J281" s="6"/>
    </row>
    <row r="282" spans="1:10" ht="214.5" customHeight="1">
      <c r="A282" s="60"/>
      <c r="B282" s="104" t="s">
        <v>851</v>
      </c>
      <c r="C282" s="57" t="s">
        <v>142</v>
      </c>
      <c r="D282" s="60" t="s">
        <v>136</v>
      </c>
      <c r="E282" s="60">
        <v>100</v>
      </c>
      <c r="F282" s="60">
        <v>100</v>
      </c>
      <c r="G282" s="60">
        <v>100</v>
      </c>
      <c r="H282" s="167">
        <f>G282/F282*100</f>
        <v>100</v>
      </c>
      <c r="I282" s="60"/>
      <c r="J282" s="6"/>
    </row>
    <row r="283" spans="1:10" ht="37.5" customHeight="1">
      <c r="A283" s="134" t="s">
        <v>852</v>
      </c>
      <c r="B283" s="134"/>
      <c r="C283" s="134"/>
      <c r="D283" s="134"/>
      <c r="E283" s="134"/>
      <c r="F283" s="134"/>
      <c r="G283" s="134"/>
      <c r="H283" s="134"/>
      <c r="I283" s="134"/>
      <c r="J283" s="6"/>
    </row>
    <row r="284" spans="1:10" ht="198" customHeight="1">
      <c r="A284" s="165"/>
      <c r="B284" s="104" t="s">
        <v>853</v>
      </c>
      <c r="C284" s="57" t="s">
        <v>142</v>
      </c>
      <c r="D284" s="60" t="s">
        <v>136</v>
      </c>
      <c r="E284" s="60">
        <v>100</v>
      </c>
      <c r="F284" s="60">
        <v>100</v>
      </c>
      <c r="G284" s="60">
        <v>100</v>
      </c>
      <c r="H284" s="167">
        <f>G284/F284*100</f>
        <v>100</v>
      </c>
      <c r="I284" s="54"/>
      <c r="J284" s="6"/>
    </row>
    <row r="285" spans="1:10" ht="93.75">
      <c r="A285" s="377" t="s">
        <v>109</v>
      </c>
      <c r="B285" s="378" t="s">
        <v>121</v>
      </c>
      <c r="C285" s="379"/>
      <c r="D285" s="379"/>
      <c r="E285" s="380"/>
      <c r="F285" s="380"/>
      <c r="G285" s="380"/>
      <c r="H285" s="380"/>
      <c r="I285" s="381"/>
      <c r="J285" s="6"/>
    </row>
    <row r="286" spans="1:10" ht="93.75">
      <c r="A286" s="169"/>
      <c r="B286" s="170" t="s">
        <v>854</v>
      </c>
      <c r="C286" s="57" t="s">
        <v>629</v>
      </c>
      <c r="D286" s="171" t="s">
        <v>855</v>
      </c>
      <c r="E286" s="57">
        <v>13.8</v>
      </c>
      <c r="F286" s="57">
        <v>13.5</v>
      </c>
      <c r="G286" s="57">
        <v>13.9</v>
      </c>
      <c r="H286" s="57">
        <v>102.9</v>
      </c>
      <c r="I286" s="57"/>
      <c r="J286" s="6"/>
    </row>
    <row r="287" spans="1:10" ht="56.25">
      <c r="A287" s="169"/>
      <c r="B287" s="170" t="s">
        <v>856</v>
      </c>
      <c r="C287" s="57" t="s">
        <v>142</v>
      </c>
      <c r="D287" s="172" t="s">
        <v>857</v>
      </c>
      <c r="E287" s="57">
        <v>70.4</v>
      </c>
      <c r="F287" s="57">
        <v>71.5</v>
      </c>
      <c r="G287" s="57">
        <v>71.1</v>
      </c>
      <c r="H287" s="57">
        <v>99.4</v>
      </c>
      <c r="I287" s="57"/>
      <c r="J287" s="6"/>
    </row>
    <row r="288" spans="1:10" ht="206.25">
      <c r="A288" s="169"/>
      <c r="B288" s="170" t="s">
        <v>858</v>
      </c>
      <c r="C288" s="57" t="s">
        <v>142</v>
      </c>
      <c r="D288" s="172" t="s">
        <v>136</v>
      </c>
      <c r="E288" s="57">
        <v>156.9</v>
      </c>
      <c r="F288" s="57">
        <v>137</v>
      </c>
      <c r="G288" s="57">
        <v>160.7</v>
      </c>
      <c r="H288" s="57">
        <v>117.3</v>
      </c>
      <c r="I288" s="57"/>
      <c r="J288" s="6"/>
    </row>
    <row r="289" spans="1:10" ht="187.5">
      <c r="A289" s="169"/>
      <c r="B289" s="170" t="s">
        <v>859</v>
      </c>
      <c r="C289" s="57" t="s">
        <v>142</v>
      </c>
      <c r="D289" s="172" t="s">
        <v>136</v>
      </c>
      <c r="E289" s="57">
        <v>82.9</v>
      </c>
      <c r="F289" s="57">
        <v>79.3</v>
      </c>
      <c r="G289" s="57">
        <v>84.1</v>
      </c>
      <c r="H289" s="57">
        <v>106.1</v>
      </c>
      <c r="I289" s="57"/>
      <c r="J289" s="6"/>
    </row>
    <row r="290" spans="1:10" ht="150">
      <c r="A290" s="169"/>
      <c r="B290" s="170" t="s">
        <v>860</v>
      </c>
      <c r="C290" s="57" t="s">
        <v>142</v>
      </c>
      <c r="D290" s="172" t="s">
        <v>136</v>
      </c>
      <c r="E290" s="124">
        <v>51.9</v>
      </c>
      <c r="F290" s="124">
        <v>52.4</v>
      </c>
      <c r="G290" s="124">
        <v>53.2</v>
      </c>
      <c r="H290" s="124">
        <v>101.5</v>
      </c>
      <c r="I290" s="124"/>
      <c r="J290" s="6"/>
    </row>
    <row r="291" spans="1:10" ht="56.25">
      <c r="A291" s="169"/>
      <c r="B291" s="170" t="s">
        <v>861</v>
      </c>
      <c r="C291" s="57" t="s">
        <v>142</v>
      </c>
      <c r="D291" s="172" t="s">
        <v>862</v>
      </c>
      <c r="E291" s="173" t="s">
        <v>980</v>
      </c>
      <c r="F291" s="173" t="s">
        <v>980</v>
      </c>
      <c r="G291" s="173" t="s">
        <v>980</v>
      </c>
      <c r="H291" s="57">
        <v>100</v>
      </c>
      <c r="I291" s="54"/>
      <c r="J291" s="6"/>
    </row>
    <row r="292" spans="1:10" ht="18.75">
      <c r="A292" s="134" t="s">
        <v>863</v>
      </c>
      <c r="B292" s="134"/>
      <c r="C292" s="134"/>
      <c r="D292" s="134"/>
      <c r="E292" s="174"/>
      <c r="F292" s="174"/>
      <c r="G292" s="174"/>
      <c r="H292" s="174"/>
      <c r="I292" s="175"/>
      <c r="J292" s="6"/>
    </row>
    <row r="293" spans="1:10" ht="93.75">
      <c r="A293" s="60"/>
      <c r="B293" s="170" t="s">
        <v>854</v>
      </c>
      <c r="C293" s="57" t="s">
        <v>629</v>
      </c>
      <c r="D293" s="171" t="s">
        <v>855</v>
      </c>
      <c r="E293" s="57">
        <v>13.8</v>
      </c>
      <c r="F293" s="57">
        <v>13.5</v>
      </c>
      <c r="G293" s="57">
        <v>13.9</v>
      </c>
      <c r="H293" s="57">
        <v>102.9</v>
      </c>
      <c r="I293" s="176"/>
      <c r="J293" s="6"/>
    </row>
    <row r="294" spans="1:10" ht="187.5">
      <c r="A294" s="60"/>
      <c r="B294" s="60" t="s">
        <v>864</v>
      </c>
      <c r="C294" s="57" t="s">
        <v>629</v>
      </c>
      <c r="D294" s="171" t="s">
        <v>865</v>
      </c>
      <c r="E294" s="57">
        <v>0</v>
      </c>
      <c r="F294" s="57">
        <v>0</v>
      </c>
      <c r="G294" s="57">
        <v>0</v>
      </c>
      <c r="H294" s="57">
        <v>0</v>
      </c>
      <c r="I294" s="176"/>
      <c r="J294" s="6"/>
    </row>
    <row r="295" spans="1:10" ht="168.75">
      <c r="A295" s="60"/>
      <c r="B295" s="60" t="s">
        <v>866</v>
      </c>
      <c r="C295" s="57" t="s">
        <v>629</v>
      </c>
      <c r="D295" s="171" t="s">
        <v>867</v>
      </c>
      <c r="E295" s="57">
        <v>6.8</v>
      </c>
      <c r="F295" s="57">
        <v>6.7</v>
      </c>
      <c r="G295" s="57">
        <v>0</v>
      </c>
      <c r="H295" s="57">
        <v>0</v>
      </c>
      <c r="I295" s="176"/>
      <c r="J295" s="6"/>
    </row>
    <row r="296" spans="1:10" ht="168.75">
      <c r="A296" s="60"/>
      <c r="B296" s="60" t="s">
        <v>868</v>
      </c>
      <c r="C296" s="57" t="s">
        <v>629</v>
      </c>
      <c r="D296" s="171" t="s">
        <v>869</v>
      </c>
      <c r="E296" s="57">
        <v>7.3</v>
      </c>
      <c r="F296" s="57">
        <v>5.9</v>
      </c>
      <c r="G296" s="57">
        <v>0</v>
      </c>
      <c r="H296" s="57">
        <v>0</v>
      </c>
      <c r="I296" s="176"/>
      <c r="J296" s="6"/>
    </row>
    <row r="297" spans="1:10" ht="112.5">
      <c r="A297" s="60"/>
      <c r="B297" s="60" t="s">
        <v>870</v>
      </c>
      <c r="C297" s="57" t="s">
        <v>629</v>
      </c>
      <c r="D297" s="171" t="s">
        <v>871</v>
      </c>
      <c r="E297" s="57">
        <v>740.6</v>
      </c>
      <c r="F297" s="57">
        <v>880.2</v>
      </c>
      <c r="G297" s="57">
        <v>746.8</v>
      </c>
      <c r="H297" s="57">
        <v>84.8</v>
      </c>
      <c r="I297" s="176"/>
      <c r="J297" s="6"/>
    </row>
    <row r="298" spans="1:10" ht="112.5">
      <c r="A298" s="60"/>
      <c r="B298" s="60" t="s">
        <v>872</v>
      </c>
      <c r="C298" s="57" t="s">
        <v>629</v>
      </c>
      <c r="D298" s="171" t="s">
        <v>871</v>
      </c>
      <c r="E298" s="57">
        <v>24.1</v>
      </c>
      <c r="F298" s="57">
        <v>13.7</v>
      </c>
      <c r="G298" s="57">
        <v>6.7</v>
      </c>
      <c r="H298" s="57">
        <v>48.9</v>
      </c>
      <c r="I298" s="176"/>
      <c r="J298" s="6"/>
    </row>
    <row r="299" spans="1:10" ht="56.25">
      <c r="A299" s="60"/>
      <c r="B299" s="60" t="s">
        <v>873</v>
      </c>
      <c r="C299" s="57" t="s">
        <v>629</v>
      </c>
      <c r="D299" s="177" t="s">
        <v>136</v>
      </c>
      <c r="E299" s="57">
        <v>29.4</v>
      </c>
      <c r="F299" s="57">
        <v>31</v>
      </c>
      <c r="G299" s="57">
        <v>12</v>
      </c>
      <c r="H299" s="57">
        <v>87.6</v>
      </c>
      <c r="I299" s="176"/>
      <c r="J299" s="6"/>
    </row>
    <row r="300" spans="1:10" ht="56.25">
      <c r="A300" s="60"/>
      <c r="B300" s="60" t="s">
        <v>874</v>
      </c>
      <c r="C300" s="57" t="s">
        <v>629</v>
      </c>
      <c r="D300" s="177" t="s">
        <v>136</v>
      </c>
      <c r="E300" s="57">
        <v>21</v>
      </c>
      <c r="F300" s="57">
        <v>21</v>
      </c>
      <c r="G300" s="57">
        <v>20</v>
      </c>
      <c r="H300" s="57">
        <v>95.2</v>
      </c>
      <c r="I300" s="176"/>
      <c r="J300" s="6"/>
    </row>
    <row r="301" spans="1:10" ht="112.5">
      <c r="A301" s="60"/>
      <c r="B301" s="54" t="s">
        <v>875</v>
      </c>
      <c r="C301" s="57" t="s">
        <v>629</v>
      </c>
      <c r="D301" s="171" t="s">
        <v>871</v>
      </c>
      <c r="E301" s="57">
        <v>23.2</v>
      </c>
      <c r="F301" s="57">
        <v>37.7</v>
      </c>
      <c r="G301" s="57">
        <v>5</v>
      </c>
      <c r="H301" s="57">
        <v>13.3</v>
      </c>
      <c r="I301" s="176"/>
      <c r="J301" s="6"/>
    </row>
    <row r="302" spans="1:10" ht="75">
      <c r="A302" s="60"/>
      <c r="B302" s="60" t="s">
        <v>876</v>
      </c>
      <c r="C302" s="57" t="s">
        <v>142</v>
      </c>
      <c r="D302" s="177" t="s">
        <v>136</v>
      </c>
      <c r="E302" s="57">
        <v>80.75</v>
      </c>
      <c r="F302" s="57">
        <v>86.4</v>
      </c>
      <c r="G302" s="57">
        <v>68.4</v>
      </c>
      <c r="H302" s="57">
        <v>79.2</v>
      </c>
      <c r="I302" s="176"/>
      <c r="J302" s="6"/>
    </row>
    <row r="303" spans="1:10" ht="36.75" customHeight="1">
      <c r="A303" s="134" t="s">
        <v>877</v>
      </c>
      <c r="B303" s="134"/>
      <c r="C303" s="134"/>
      <c r="D303" s="134"/>
      <c r="E303" s="174"/>
      <c r="F303" s="174"/>
      <c r="G303" s="174"/>
      <c r="H303" s="174"/>
      <c r="I303" s="134"/>
      <c r="J303" s="6"/>
    </row>
    <row r="304" spans="1:10" ht="56.25">
      <c r="A304" s="60"/>
      <c r="B304" s="170" t="s">
        <v>856</v>
      </c>
      <c r="C304" s="57" t="s">
        <v>142</v>
      </c>
      <c r="D304" s="172" t="s">
        <v>857</v>
      </c>
      <c r="E304" s="57">
        <v>70.4</v>
      </c>
      <c r="F304" s="57">
        <v>71.5</v>
      </c>
      <c r="G304" s="57">
        <v>71.1</v>
      </c>
      <c r="H304" s="57">
        <v>99.4</v>
      </c>
      <c r="I304" s="176"/>
      <c r="J304" s="6"/>
    </row>
    <row r="305" spans="1:10" ht="15.75" customHeight="1">
      <c r="A305" s="134" t="s">
        <v>878</v>
      </c>
      <c r="B305" s="134"/>
      <c r="C305" s="134"/>
      <c r="D305" s="134"/>
      <c r="E305" s="174"/>
      <c r="F305" s="174"/>
      <c r="G305" s="174"/>
      <c r="H305" s="174"/>
      <c r="I305" s="134"/>
      <c r="J305" s="6"/>
    </row>
    <row r="306" spans="1:10" ht="112.5">
      <c r="A306" s="178"/>
      <c r="B306" s="170" t="s">
        <v>879</v>
      </c>
      <c r="C306" s="57" t="s">
        <v>142</v>
      </c>
      <c r="D306" s="177" t="s">
        <v>136</v>
      </c>
      <c r="E306" s="57">
        <v>0</v>
      </c>
      <c r="F306" s="57">
        <v>1</v>
      </c>
      <c r="G306" s="57">
        <v>0</v>
      </c>
      <c r="H306" s="57">
        <v>0</v>
      </c>
      <c r="I306" s="176"/>
      <c r="J306" s="6"/>
    </row>
    <row r="307" spans="1:10" ht="18.75">
      <c r="A307" s="134" t="s">
        <v>880</v>
      </c>
      <c r="B307" s="134"/>
      <c r="C307" s="134"/>
      <c r="D307" s="134"/>
      <c r="E307" s="174"/>
      <c r="F307" s="174"/>
      <c r="G307" s="174"/>
      <c r="H307" s="174"/>
      <c r="I307" s="134"/>
      <c r="J307" s="6"/>
    </row>
    <row r="308" spans="1:10" ht="112.5">
      <c r="A308" s="60"/>
      <c r="B308" s="54" t="s">
        <v>881</v>
      </c>
      <c r="C308" s="57" t="s">
        <v>142</v>
      </c>
      <c r="D308" s="171" t="s">
        <v>882</v>
      </c>
      <c r="E308" s="57">
        <v>96</v>
      </c>
      <c r="F308" s="57">
        <v>100</v>
      </c>
      <c r="G308" s="57">
        <v>87.3</v>
      </c>
      <c r="H308" s="57">
        <v>87.3</v>
      </c>
      <c r="I308" s="176"/>
      <c r="J308" s="6"/>
    </row>
    <row r="309" spans="1:10" ht="38.25" customHeight="1">
      <c r="A309" s="134" t="s">
        <v>883</v>
      </c>
      <c r="B309" s="134"/>
      <c r="C309" s="134"/>
      <c r="D309" s="134"/>
      <c r="E309" s="174"/>
      <c r="F309" s="174"/>
      <c r="G309" s="174"/>
      <c r="H309" s="174"/>
      <c r="I309" s="134"/>
      <c r="J309" s="6"/>
    </row>
    <row r="310" spans="1:10" ht="38.25" customHeight="1">
      <c r="A310" s="60"/>
      <c r="B310" s="170" t="s">
        <v>884</v>
      </c>
      <c r="C310" s="57" t="s">
        <v>142</v>
      </c>
      <c r="D310" s="177" t="s">
        <v>136</v>
      </c>
      <c r="E310" s="57">
        <v>87.5</v>
      </c>
      <c r="F310" s="57">
        <v>67</v>
      </c>
      <c r="G310" s="57">
        <v>87.98</v>
      </c>
      <c r="H310" s="57">
        <v>131.3</v>
      </c>
      <c r="I310" s="176"/>
      <c r="J310" s="6"/>
    </row>
    <row r="311" spans="1:10" ht="18.75">
      <c r="A311" s="134" t="s">
        <v>885</v>
      </c>
      <c r="B311" s="134"/>
      <c r="C311" s="134"/>
      <c r="D311" s="134"/>
      <c r="E311" s="174"/>
      <c r="F311" s="174"/>
      <c r="G311" s="174"/>
      <c r="H311" s="174"/>
      <c r="I311" s="134"/>
      <c r="J311" s="6"/>
    </row>
    <row r="312" spans="1:10" ht="131.25">
      <c r="A312" s="179"/>
      <c r="B312" s="180" t="s">
        <v>886</v>
      </c>
      <c r="C312" s="124" t="s">
        <v>142</v>
      </c>
      <c r="D312" s="181" t="s">
        <v>136</v>
      </c>
      <c r="E312" s="124">
        <v>61.1</v>
      </c>
      <c r="F312" s="124">
        <v>100</v>
      </c>
      <c r="G312" s="124">
        <v>75</v>
      </c>
      <c r="H312" s="124">
        <v>75</v>
      </c>
      <c r="I312" s="182"/>
      <c r="J312" s="6"/>
    </row>
    <row r="313" spans="1:10" ht="18.75">
      <c r="A313" s="183" t="s">
        <v>981</v>
      </c>
      <c r="B313" s="183"/>
      <c r="C313" s="183"/>
      <c r="D313" s="183"/>
      <c r="E313" s="183"/>
      <c r="F313" s="183"/>
      <c r="G313" s="183"/>
      <c r="H313" s="183"/>
      <c r="I313" s="183"/>
      <c r="J313" s="6"/>
    </row>
    <row r="314" spans="1:10" ht="75">
      <c r="A314" s="184"/>
      <c r="B314" s="184" t="s">
        <v>982</v>
      </c>
      <c r="C314" s="57"/>
      <c r="D314" s="57" t="s">
        <v>136</v>
      </c>
      <c r="E314" s="57">
        <v>100</v>
      </c>
      <c r="F314" s="57">
        <v>100</v>
      </c>
      <c r="G314" s="57">
        <v>100</v>
      </c>
      <c r="H314" s="57">
        <v>100</v>
      </c>
      <c r="I314" s="57"/>
      <c r="J314" s="6"/>
    </row>
    <row r="315" spans="1:15" s="15" customFormat="1" ht="93.75">
      <c r="A315" s="382" t="s">
        <v>110</v>
      </c>
      <c r="B315" s="383" t="s">
        <v>122</v>
      </c>
      <c r="C315" s="384"/>
      <c r="D315" s="384"/>
      <c r="E315" s="384"/>
      <c r="F315" s="384"/>
      <c r="G315" s="384"/>
      <c r="H315" s="384"/>
      <c r="I315" s="384"/>
      <c r="J315" s="385"/>
      <c r="K315" s="386"/>
      <c r="L315" s="386"/>
      <c r="M315" s="386"/>
      <c r="N315" s="386"/>
      <c r="O315" s="386"/>
    </row>
    <row r="316" spans="1:10" ht="108.75" customHeight="1">
      <c r="A316" s="186">
        <v>1</v>
      </c>
      <c r="B316" s="187" t="s">
        <v>544</v>
      </c>
      <c r="C316" s="188" t="s">
        <v>545</v>
      </c>
      <c r="D316" s="111" t="s">
        <v>136</v>
      </c>
      <c r="E316" s="54">
        <v>100</v>
      </c>
      <c r="F316" s="54">
        <v>100</v>
      </c>
      <c r="G316" s="54">
        <v>100</v>
      </c>
      <c r="H316" s="54">
        <f aca="true" t="shared" si="7" ref="H316:H325">G316/F316*100</f>
        <v>100</v>
      </c>
      <c r="I316" s="54"/>
      <c r="J316" s="6"/>
    </row>
    <row r="317" spans="1:10" ht="97.5" customHeight="1">
      <c r="A317" s="186">
        <v>2</v>
      </c>
      <c r="B317" s="187" t="s">
        <v>546</v>
      </c>
      <c r="C317" s="188" t="s">
        <v>545</v>
      </c>
      <c r="D317" s="54" t="s">
        <v>547</v>
      </c>
      <c r="E317" s="54">
        <v>945.541</v>
      </c>
      <c r="F317" s="54">
        <v>945.47</v>
      </c>
      <c r="G317" s="54">
        <f>G421</f>
        <v>191.632</v>
      </c>
      <c r="H317" s="189">
        <f t="shared" si="7"/>
        <v>20.26843791976477</v>
      </c>
      <c r="I317" s="188" t="s">
        <v>548</v>
      </c>
      <c r="J317" s="6"/>
    </row>
    <row r="318" spans="1:10" ht="93.75" customHeight="1">
      <c r="A318" s="186">
        <v>3</v>
      </c>
      <c r="B318" s="187" t="s">
        <v>549</v>
      </c>
      <c r="C318" s="188" t="s">
        <v>545</v>
      </c>
      <c r="D318" s="111" t="s">
        <v>136</v>
      </c>
      <c r="E318" s="54">
        <v>60.5</v>
      </c>
      <c r="F318" s="54">
        <v>68.5</v>
      </c>
      <c r="G318" s="54">
        <v>70.7</v>
      </c>
      <c r="H318" s="54">
        <f t="shared" si="7"/>
        <v>103.21167883211679</v>
      </c>
      <c r="I318" s="188" t="s">
        <v>550</v>
      </c>
      <c r="J318" s="6"/>
    </row>
    <row r="319" spans="1:10" ht="64.5" customHeight="1">
      <c r="A319" s="186">
        <v>4</v>
      </c>
      <c r="B319" s="187" t="s">
        <v>551</v>
      </c>
      <c r="C319" s="188" t="s">
        <v>552</v>
      </c>
      <c r="D319" s="111" t="s">
        <v>136</v>
      </c>
      <c r="E319" s="54">
        <v>0.82</v>
      </c>
      <c r="F319" s="54">
        <v>0.9</v>
      </c>
      <c r="G319" s="54">
        <v>0.79</v>
      </c>
      <c r="H319" s="189">
        <f t="shared" si="7"/>
        <v>87.77777777777777</v>
      </c>
      <c r="I319" s="54"/>
      <c r="J319" s="6"/>
    </row>
    <row r="320" spans="1:10" ht="75" customHeight="1">
      <c r="A320" s="186">
        <v>5</v>
      </c>
      <c r="B320" s="187" t="s">
        <v>553</v>
      </c>
      <c r="C320" s="188" t="s">
        <v>545</v>
      </c>
      <c r="D320" s="111" t="s">
        <v>136</v>
      </c>
      <c r="E320" s="54">
        <v>79</v>
      </c>
      <c r="F320" s="54">
        <v>81</v>
      </c>
      <c r="G320" s="54">
        <v>80</v>
      </c>
      <c r="H320" s="189">
        <f t="shared" si="7"/>
        <v>98.76543209876543</v>
      </c>
      <c r="I320" s="54"/>
      <c r="J320" s="6"/>
    </row>
    <row r="321" spans="1:10" ht="90" customHeight="1">
      <c r="A321" s="186">
        <v>6</v>
      </c>
      <c r="B321" s="187" t="s">
        <v>554</v>
      </c>
      <c r="C321" s="188" t="s">
        <v>545</v>
      </c>
      <c r="D321" s="111" t="s">
        <v>136</v>
      </c>
      <c r="E321" s="54">
        <v>50</v>
      </c>
      <c r="F321" s="54">
        <v>52</v>
      </c>
      <c r="G321" s="54">
        <v>0</v>
      </c>
      <c r="H321" s="54">
        <f t="shared" si="7"/>
        <v>0</v>
      </c>
      <c r="I321" s="190" t="s">
        <v>555</v>
      </c>
      <c r="J321" s="6"/>
    </row>
    <row r="322" spans="1:10" ht="62.25" customHeight="1">
      <c r="A322" s="186">
        <v>7</v>
      </c>
      <c r="B322" s="187" t="s">
        <v>556</v>
      </c>
      <c r="C322" s="188" t="s">
        <v>545</v>
      </c>
      <c r="D322" s="111" t="s">
        <v>557</v>
      </c>
      <c r="E322" s="54">
        <v>6</v>
      </c>
      <c r="F322" s="54">
        <v>3</v>
      </c>
      <c r="G322" s="54">
        <v>2</v>
      </c>
      <c r="H322" s="189">
        <f t="shared" si="7"/>
        <v>66.66666666666666</v>
      </c>
      <c r="I322" s="54"/>
      <c r="J322" s="6"/>
    </row>
    <row r="323" spans="1:10" ht="112.5">
      <c r="A323" s="54">
        <v>8</v>
      </c>
      <c r="B323" s="187" t="s">
        <v>1087</v>
      </c>
      <c r="C323" s="188" t="s">
        <v>545</v>
      </c>
      <c r="D323" s="111" t="s">
        <v>136</v>
      </c>
      <c r="E323" s="54">
        <v>45</v>
      </c>
      <c r="F323" s="54">
        <v>55</v>
      </c>
      <c r="G323" s="54">
        <v>45</v>
      </c>
      <c r="H323" s="189">
        <f t="shared" si="7"/>
        <v>81.81818181818183</v>
      </c>
      <c r="I323" s="54"/>
      <c r="J323" s="6"/>
    </row>
    <row r="324" spans="1:10" ht="51" customHeight="1">
      <c r="A324" s="54">
        <v>9</v>
      </c>
      <c r="B324" s="187" t="s">
        <v>1088</v>
      </c>
      <c r="C324" s="188" t="s">
        <v>545</v>
      </c>
      <c r="D324" s="111" t="s">
        <v>557</v>
      </c>
      <c r="E324" s="54">
        <v>8</v>
      </c>
      <c r="F324" s="54">
        <v>16</v>
      </c>
      <c r="G324" s="54">
        <v>3</v>
      </c>
      <c r="H324" s="54">
        <f t="shared" si="7"/>
        <v>18.75</v>
      </c>
      <c r="I324" s="54"/>
      <c r="J324" s="6"/>
    </row>
    <row r="325" spans="1:10" ht="59.25" customHeight="1">
      <c r="A325" s="54">
        <v>10</v>
      </c>
      <c r="B325" s="187" t="s">
        <v>1089</v>
      </c>
      <c r="C325" s="188" t="s">
        <v>545</v>
      </c>
      <c r="D325" s="111" t="s">
        <v>136</v>
      </c>
      <c r="E325" s="54">
        <v>95</v>
      </c>
      <c r="F325" s="54">
        <v>95</v>
      </c>
      <c r="G325" s="54">
        <v>61</v>
      </c>
      <c r="H325" s="189">
        <f t="shared" si="7"/>
        <v>64.21052631578948</v>
      </c>
      <c r="I325" s="54"/>
      <c r="J325" s="6"/>
    </row>
    <row r="326" spans="1:10" ht="18.75">
      <c r="A326" s="191" t="s">
        <v>1090</v>
      </c>
      <c r="B326" s="191"/>
      <c r="C326" s="191"/>
      <c r="D326" s="191"/>
      <c r="E326" s="191"/>
      <c r="F326" s="191"/>
      <c r="G326" s="191"/>
      <c r="H326" s="191"/>
      <c r="I326" s="191"/>
      <c r="J326" s="6"/>
    </row>
    <row r="327" spans="1:10" ht="206.25">
      <c r="A327" s="54" t="s">
        <v>144</v>
      </c>
      <c r="B327" s="187" t="s">
        <v>1091</v>
      </c>
      <c r="C327" s="188" t="s">
        <v>545</v>
      </c>
      <c r="D327" s="111" t="s">
        <v>1092</v>
      </c>
      <c r="E327" s="54">
        <v>100</v>
      </c>
      <c r="F327" s="54">
        <v>100</v>
      </c>
      <c r="G327" s="54">
        <v>100</v>
      </c>
      <c r="H327" s="54">
        <f>G327/F327*100</f>
        <v>100</v>
      </c>
      <c r="I327" s="54"/>
      <c r="J327" s="6"/>
    </row>
    <row r="328" spans="1:10" ht="42" customHeight="1">
      <c r="A328" s="192" t="s">
        <v>1093</v>
      </c>
      <c r="B328" s="193"/>
      <c r="C328" s="193"/>
      <c r="D328" s="193"/>
      <c r="E328" s="193"/>
      <c r="F328" s="193"/>
      <c r="G328" s="193"/>
      <c r="H328" s="193"/>
      <c r="I328" s="194"/>
      <c r="J328" s="6"/>
    </row>
    <row r="329" spans="1:10" ht="65.25" customHeight="1">
      <c r="A329" s="71" t="s">
        <v>138</v>
      </c>
      <c r="B329" s="187" t="s">
        <v>1094</v>
      </c>
      <c r="C329" s="188" t="s">
        <v>545</v>
      </c>
      <c r="D329" s="111" t="s">
        <v>621</v>
      </c>
      <c r="E329" s="54">
        <v>13899</v>
      </c>
      <c r="F329" s="54">
        <v>15306</v>
      </c>
      <c r="G329" s="54">
        <v>13828</v>
      </c>
      <c r="H329" s="189">
        <f>G329/F329*100</f>
        <v>90.34365608258199</v>
      </c>
      <c r="I329" s="54"/>
      <c r="J329" s="6"/>
    </row>
    <row r="330" spans="1:10" ht="59.25" customHeight="1">
      <c r="A330" s="195" t="s">
        <v>1095</v>
      </c>
      <c r="B330" s="196"/>
      <c r="C330" s="196"/>
      <c r="D330" s="196"/>
      <c r="E330" s="196"/>
      <c r="F330" s="196"/>
      <c r="G330" s="196"/>
      <c r="H330" s="196"/>
      <c r="I330" s="196"/>
      <c r="J330" s="6"/>
    </row>
    <row r="331" spans="1:10" ht="150">
      <c r="A331" s="71"/>
      <c r="B331" s="187" t="s">
        <v>1096</v>
      </c>
      <c r="C331" s="188" t="s">
        <v>545</v>
      </c>
      <c r="D331" s="111" t="s">
        <v>621</v>
      </c>
      <c r="E331" s="54">
        <v>1174</v>
      </c>
      <c r="F331" s="54">
        <v>1274</v>
      </c>
      <c r="G331" s="54">
        <v>1160</v>
      </c>
      <c r="H331" s="189">
        <f>G331/F331*100</f>
        <v>91.05180533751962</v>
      </c>
      <c r="I331" s="54"/>
      <c r="J331" s="6"/>
    </row>
    <row r="332" spans="1:10" ht="35.25" customHeight="1">
      <c r="A332" s="197" t="s">
        <v>1097</v>
      </c>
      <c r="B332" s="193"/>
      <c r="C332" s="193"/>
      <c r="D332" s="193"/>
      <c r="E332" s="193"/>
      <c r="F332" s="193"/>
      <c r="G332" s="193"/>
      <c r="H332" s="193"/>
      <c r="I332" s="194"/>
      <c r="J332" s="6"/>
    </row>
    <row r="333" spans="1:10" ht="187.5">
      <c r="A333" s="71"/>
      <c r="B333" s="187" t="s">
        <v>1098</v>
      </c>
      <c r="C333" s="188" t="s">
        <v>545</v>
      </c>
      <c r="D333" s="111" t="s">
        <v>621</v>
      </c>
      <c r="E333" s="54">
        <v>12601</v>
      </c>
      <c r="F333" s="54">
        <v>13908</v>
      </c>
      <c r="G333" s="54">
        <v>12544</v>
      </c>
      <c r="H333" s="189">
        <f>G333/F333*100</f>
        <v>90.1926948518838</v>
      </c>
      <c r="I333" s="54"/>
      <c r="J333" s="6"/>
    </row>
    <row r="334" spans="1:10" ht="76.5" customHeight="1">
      <c r="A334" s="197" t="s">
        <v>1099</v>
      </c>
      <c r="B334" s="193"/>
      <c r="C334" s="193"/>
      <c r="D334" s="193"/>
      <c r="E334" s="193"/>
      <c r="F334" s="193"/>
      <c r="G334" s="193"/>
      <c r="H334" s="193"/>
      <c r="I334" s="194"/>
      <c r="J334" s="6"/>
    </row>
    <row r="335" spans="1:10" ht="243.75">
      <c r="A335" s="71"/>
      <c r="B335" s="187" t="s">
        <v>1100</v>
      </c>
      <c r="C335" s="188" t="s">
        <v>545</v>
      </c>
      <c r="D335" s="111" t="s">
        <v>621</v>
      </c>
      <c r="E335" s="54">
        <v>124</v>
      </c>
      <c r="F335" s="54">
        <v>124</v>
      </c>
      <c r="G335" s="54">
        <v>124</v>
      </c>
      <c r="H335" s="54">
        <f>G335/F335*100</f>
        <v>100</v>
      </c>
      <c r="I335" s="54"/>
      <c r="J335" s="6"/>
    </row>
    <row r="336" spans="1:10" ht="19.5" customHeight="1">
      <c r="A336" s="196" t="s">
        <v>1101</v>
      </c>
      <c r="B336" s="196"/>
      <c r="C336" s="196"/>
      <c r="D336" s="196"/>
      <c r="E336" s="196"/>
      <c r="F336" s="196"/>
      <c r="G336" s="196"/>
      <c r="H336" s="196"/>
      <c r="I336" s="196"/>
      <c r="J336" s="6"/>
    </row>
    <row r="337" spans="1:10" ht="131.25">
      <c r="A337" s="71" t="s">
        <v>148</v>
      </c>
      <c r="B337" s="187" t="s">
        <v>1102</v>
      </c>
      <c r="C337" s="188" t="s">
        <v>545</v>
      </c>
      <c r="D337" s="111" t="s">
        <v>621</v>
      </c>
      <c r="E337" s="54">
        <v>10550</v>
      </c>
      <c r="F337" s="54">
        <v>11700</v>
      </c>
      <c r="G337" s="54">
        <v>9871</v>
      </c>
      <c r="H337" s="189">
        <f>G337/F337*100</f>
        <v>84.36752136752136</v>
      </c>
      <c r="I337" s="54"/>
      <c r="J337" s="6"/>
    </row>
    <row r="338" spans="1:10" ht="44.25" customHeight="1">
      <c r="A338" s="195" t="s">
        <v>1103</v>
      </c>
      <c r="B338" s="196"/>
      <c r="C338" s="196"/>
      <c r="D338" s="196"/>
      <c r="E338" s="196"/>
      <c r="F338" s="196"/>
      <c r="G338" s="196"/>
      <c r="H338" s="196"/>
      <c r="I338" s="196"/>
      <c r="J338" s="6"/>
    </row>
    <row r="339" spans="1:10" ht="206.25">
      <c r="A339" s="71"/>
      <c r="B339" s="187" t="s">
        <v>1104</v>
      </c>
      <c r="C339" s="188" t="s">
        <v>545</v>
      </c>
      <c r="D339" s="111" t="s">
        <v>621</v>
      </c>
      <c r="E339" s="54">
        <v>165</v>
      </c>
      <c r="F339" s="54">
        <v>165</v>
      </c>
      <c r="G339" s="54">
        <v>151</v>
      </c>
      <c r="H339" s="189">
        <f>G339/F339*100</f>
        <v>91.51515151515152</v>
      </c>
      <c r="I339" s="54"/>
      <c r="J339" s="6"/>
    </row>
    <row r="340" spans="1:10" ht="18.75">
      <c r="A340" s="196" t="s">
        <v>1105</v>
      </c>
      <c r="B340" s="196"/>
      <c r="C340" s="196"/>
      <c r="D340" s="196"/>
      <c r="E340" s="196"/>
      <c r="F340" s="196"/>
      <c r="G340" s="196"/>
      <c r="H340" s="196"/>
      <c r="I340" s="196"/>
      <c r="J340" s="6"/>
    </row>
    <row r="341" spans="1:10" ht="131.25">
      <c r="A341" s="71"/>
      <c r="B341" s="187" t="s">
        <v>1106</v>
      </c>
      <c r="C341" s="188" t="s">
        <v>545</v>
      </c>
      <c r="D341" s="111" t="s">
        <v>621</v>
      </c>
      <c r="E341" s="54">
        <v>584</v>
      </c>
      <c r="F341" s="54">
        <v>550</v>
      </c>
      <c r="G341" s="54">
        <v>494</v>
      </c>
      <c r="H341" s="189">
        <f>G341/F341*100</f>
        <v>89.81818181818181</v>
      </c>
      <c r="I341" s="54"/>
      <c r="J341" s="6"/>
    </row>
    <row r="342" spans="1:10" ht="18.75">
      <c r="A342" s="196" t="s">
        <v>1107</v>
      </c>
      <c r="B342" s="196"/>
      <c r="C342" s="196"/>
      <c r="D342" s="196"/>
      <c r="E342" s="196"/>
      <c r="F342" s="196"/>
      <c r="G342" s="196"/>
      <c r="H342" s="196"/>
      <c r="I342" s="196"/>
      <c r="J342" s="6"/>
    </row>
    <row r="343" spans="1:10" ht="131.25">
      <c r="A343" s="71"/>
      <c r="B343" s="187" t="s">
        <v>1108</v>
      </c>
      <c r="C343" s="188" t="s">
        <v>545</v>
      </c>
      <c r="D343" s="111" t="s">
        <v>621</v>
      </c>
      <c r="E343" s="54">
        <v>841</v>
      </c>
      <c r="F343" s="54">
        <v>850</v>
      </c>
      <c r="G343" s="54">
        <v>792</v>
      </c>
      <c r="H343" s="54">
        <f>G343/F343*100</f>
        <v>93.17647058823529</v>
      </c>
      <c r="I343" s="54"/>
      <c r="J343" s="6"/>
    </row>
    <row r="344" spans="1:10" ht="18.75">
      <c r="A344" s="196" t="s">
        <v>1109</v>
      </c>
      <c r="B344" s="196"/>
      <c r="C344" s="196"/>
      <c r="D344" s="196"/>
      <c r="E344" s="196"/>
      <c r="F344" s="196"/>
      <c r="G344" s="196"/>
      <c r="H344" s="196"/>
      <c r="I344" s="196"/>
      <c r="J344" s="6"/>
    </row>
    <row r="345" spans="1:10" ht="112.5">
      <c r="A345" s="71"/>
      <c r="B345" s="187" t="s">
        <v>1110</v>
      </c>
      <c r="C345" s="188" t="s">
        <v>545</v>
      </c>
      <c r="D345" s="111" t="s">
        <v>621</v>
      </c>
      <c r="E345" s="54">
        <v>1425</v>
      </c>
      <c r="F345" s="54">
        <v>2200</v>
      </c>
      <c r="G345" s="54">
        <v>1328</v>
      </c>
      <c r="H345" s="54">
        <f>G345/F345*100</f>
        <v>60.36363636363637</v>
      </c>
      <c r="I345" s="54"/>
      <c r="J345" s="6"/>
    </row>
    <row r="346" spans="1:10" ht="51.75" customHeight="1">
      <c r="A346" s="198" t="s">
        <v>1111</v>
      </c>
      <c r="B346" s="198"/>
      <c r="C346" s="198"/>
      <c r="D346" s="198"/>
      <c r="E346" s="198"/>
      <c r="F346" s="198"/>
      <c r="G346" s="198"/>
      <c r="H346" s="198"/>
      <c r="I346" s="198"/>
      <c r="J346" s="6"/>
    </row>
    <row r="347" spans="1:10" ht="168.75">
      <c r="A347" s="71"/>
      <c r="B347" s="187" t="s">
        <v>1112</v>
      </c>
      <c r="C347" s="188" t="s">
        <v>545</v>
      </c>
      <c r="D347" s="111" t="s">
        <v>621</v>
      </c>
      <c r="E347" s="54">
        <v>12</v>
      </c>
      <c r="F347" s="54">
        <v>25</v>
      </c>
      <c r="G347" s="54">
        <v>4</v>
      </c>
      <c r="H347" s="54">
        <f>G347/F347*100</f>
        <v>16</v>
      </c>
      <c r="I347" s="54"/>
      <c r="J347" s="6"/>
    </row>
    <row r="348" spans="1:10" ht="30.75" customHeight="1">
      <c r="A348" s="198" t="s">
        <v>1113</v>
      </c>
      <c r="B348" s="198"/>
      <c r="C348" s="198"/>
      <c r="D348" s="198"/>
      <c r="E348" s="198"/>
      <c r="F348" s="198"/>
      <c r="G348" s="198"/>
      <c r="H348" s="198"/>
      <c r="I348" s="198"/>
      <c r="J348" s="6"/>
    </row>
    <row r="349" spans="1:10" ht="131.25">
      <c r="A349" s="71"/>
      <c r="B349" s="187" t="s">
        <v>1114</v>
      </c>
      <c r="C349" s="188" t="s">
        <v>545</v>
      </c>
      <c r="D349" s="111" t="s">
        <v>621</v>
      </c>
      <c r="E349" s="54">
        <v>1486</v>
      </c>
      <c r="F349" s="54">
        <v>1600</v>
      </c>
      <c r="G349" s="54">
        <v>1491</v>
      </c>
      <c r="H349" s="54">
        <f>G349/F349*100</f>
        <v>93.1875</v>
      </c>
      <c r="I349" s="54"/>
      <c r="J349" s="6"/>
    </row>
    <row r="350" spans="1:10" ht="44.25" customHeight="1">
      <c r="A350" s="199" t="s">
        <v>1115</v>
      </c>
      <c r="B350" s="200"/>
      <c r="C350" s="200"/>
      <c r="D350" s="200"/>
      <c r="E350" s="200"/>
      <c r="F350" s="200"/>
      <c r="G350" s="200"/>
      <c r="H350" s="200"/>
      <c r="I350" s="200"/>
      <c r="J350" s="6"/>
    </row>
    <row r="351" spans="1:10" ht="112.5">
      <c r="A351" s="71"/>
      <c r="B351" s="187" t="s">
        <v>1116</v>
      </c>
      <c r="C351" s="188" t="s">
        <v>545</v>
      </c>
      <c r="D351" s="111" t="s">
        <v>621</v>
      </c>
      <c r="E351" s="54">
        <v>2</v>
      </c>
      <c r="F351" s="54">
        <v>2</v>
      </c>
      <c r="G351" s="54">
        <v>2</v>
      </c>
      <c r="H351" s="54">
        <f>G351/F351*100</f>
        <v>100</v>
      </c>
      <c r="I351" s="54"/>
      <c r="J351" s="6"/>
    </row>
    <row r="352" spans="1:10" ht="44.25" customHeight="1">
      <c r="A352" s="201" t="s">
        <v>1117</v>
      </c>
      <c r="B352" s="202"/>
      <c r="C352" s="202"/>
      <c r="D352" s="202"/>
      <c r="E352" s="202"/>
      <c r="F352" s="202"/>
      <c r="G352" s="202"/>
      <c r="H352" s="202"/>
      <c r="I352" s="202"/>
      <c r="J352" s="6"/>
    </row>
    <row r="353" spans="1:10" ht="187.5">
      <c r="A353" s="71"/>
      <c r="B353" s="187" t="s">
        <v>1118</v>
      </c>
      <c r="C353" s="188" t="s">
        <v>545</v>
      </c>
      <c r="D353" s="111" t="s">
        <v>621</v>
      </c>
      <c r="E353" s="54">
        <v>1</v>
      </c>
      <c r="F353" s="54">
        <v>1</v>
      </c>
      <c r="G353" s="54">
        <v>1</v>
      </c>
      <c r="H353" s="54">
        <f>G353/F353*100</f>
        <v>100</v>
      </c>
      <c r="I353" s="54"/>
      <c r="J353" s="6"/>
    </row>
    <row r="354" spans="1:10" ht="18.75">
      <c r="A354" s="196" t="s">
        <v>1119</v>
      </c>
      <c r="B354" s="196"/>
      <c r="C354" s="196"/>
      <c r="D354" s="196"/>
      <c r="E354" s="196"/>
      <c r="F354" s="196"/>
      <c r="G354" s="196"/>
      <c r="H354" s="196"/>
      <c r="I354" s="196"/>
      <c r="J354" s="6"/>
    </row>
    <row r="355" spans="1:10" ht="112.5">
      <c r="A355" s="71"/>
      <c r="B355" s="187" t="s">
        <v>1120</v>
      </c>
      <c r="C355" s="188" t="s">
        <v>545</v>
      </c>
      <c r="D355" s="111" t="s">
        <v>621</v>
      </c>
      <c r="E355" s="54">
        <v>1</v>
      </c>
      <c r="F355" s="54">
        <v>1</v>
      </c>
      <c r="G355" s="54">
        <v>1</v>
      </c>
      <c r="H355" s="54">
        <f>G355/F355*100</f>
        <v>100</v>
      </c>
      <c r="I355" s="54"/>
      <c r="J355" s="6"/>
    </row>
    <row r="356" spans="1:10" ht="18.75">
      <c r="A356" s="196" t="s">
        <v>1121</v>
      </c>
      <c r="B356" s="196"/>
      <c r="C356" s="196"/>
      <c r="D356" s="196"/>
      <c r="E356" s="196"/>
      <c r="F356" s="196"/>
      <c r="G356" s="196"/>
      <c r="H356" s="196"/>
      <c r="I356" s="196"/>
      <c r="J356" s="6"/>
    </row>
    <row r="357" spans="1:10" ht="112.5">
      <c r="A357" s="71"/>
      <c r="B357" s="187" t="s">
        <v>1122</v>
      </c>
      <c r="C357" s="188" t="s">
        <v>545</v>
      </c>
      <c r="D357" s="111" t="s">
        <v>621</v>
      </c>
      <c r="E357" s="54">
        <v>6075</v>
      </c>
      <c r="F357" s="54">
        <v>6130</v>
      </c>
      <c r="G357" s="54">
        <v>6065</v>
      </c>
      <c r="H357" s="54">
        <f>G357/F357*100</f>
        <v>98.93964110929853</v>
      </c>
      <c r="I357" s="54"/>
      <c r="J357" s="6"/>
    </row>
    <row r="358" spans="1:10" ht="18.75">
      <c r="A358" s="196" t="s">
        <v>1123</v>
      </c>
      <c r="B358" s="196"/>
      <c r="C358" s="196"/>
      <c r="D358" s="196"/>
      <c r="E358" s="196"/>
      <c r="F358" s="196"/>
      <c r="G358" s="196"/>
      <c r="H358" s="196"/>
      <c r="I358" s="196"/>
      <c r="J358" s="6"/>
    </row>
    <row r="359" spans="1:10" ht="93.75">
      <c r="A359" s="71"/>
      <c r="B359" s="187" t="s">
        <v>1124</v>
      </c>
      <c r="C359" s="188" t="s">
        <v>545</v>
      </c>
      <c r="D359" s="111" t="s">
        <v>621</v>
      </c>
      <c r="E359" s="54">
        <v>15</v>
      </c>
      <c r="F359" s="54">
        <v>20</v>
      </c>
      <c r="G359" s="54">
        <v>15</v>
      </c>
      <c r="H359" s="54">
        <f>G359/F359*100</f>
        <v>75</v>
      </c>
      <c r="I359" s="54"/>
      <c r="J359" s="6"/>
    </row>
    <row r="360" spans="1:10" ht="18.75">
      <c r="A360" s="195" t="s">
        <v>1125</v>
      </c>
      <c r="B360" s="196"/>
      <c r="C360" s="196"/>
      <c r="D360" s="196"/>
      <c r="E360" s="196"/>
      <c r="F360" s="196"/>
      <c r="G360" s="196"/>
      <c r="H360" s="196"/>
      <c r="I360" s="196"/>
      <c r="J360" s="6"/>
    </row>
    <row r="361" spans="1:10" ht="112.5">
      <c r="A361" s="71"/>
      <c r="B361" s="187" t="s">
        <v>1126</v>
      </c>
      <c r="C361" s="188" t="s">
        <v>545</v>
      </c>
      <c r="D361" s="111" t="s">
        <v>621</v>
      </c>
      <c r="E361" s="54">
        <v>58</v>
      </c>
      <c r="F361" s="54">
        <v>62</v>
      </c>
      <c r="G361" s="54">
        <v>58</v>
      </c>
      <c r="H361" s="189">
        <f>G361/F361*100</f>
        <v>93.54838709677419</v>
      </c>
      <c r="I361" s="54"/>
      <c r="J361" s="6"/>
    </row>
    <row r="362" spans="1:10" ht="18.75">
      <c r="A362" s="196" t="s">
        <v>1127</v>
      </c>
      <c r="B362" s="196"/>
      <c r="C362" s="196"/>
      <c r="D362" s="196"/>
      <c r="E362" s="196"/>
      <c r="F362" s="196"/>
      <c r="G362" s="196"/>
      <c r="H362" s="196"/>
      <c r="I362" s="196"/>
      <c r="J362" s="6"/>
    </row>
    <row r="363" spans="1:10" ht="131.25">
      <c r="A363" s="71"/>
      <c r="B363" s="187" t="s">
        <v>1128</v>
      </c>
      <c r="C363" s="188" t="s">
        <v>545</v>
      </c>
      <c r="D363" s="111" t="s">
        <v>621</v>
      </c>
      <c r="E363" s="54">
        <v>2</v>
      </c>
      <c r="F363" s="54">
        <v>3</v>
      </c>
      <c r="G363" s="54">
        <v>2</v>
      </c>
      <c r="H363" s="189">
        <f>G363/F363*100</f>
        <v>66.66666666666666</v>
      </c>
      <c r="I363" s="54"/>
      <c r="J363" s="6"/>
    </row>
    <row r="364" spans="1:10" ht="34.5" customHeight="1">
      <c r="A364" s="198" t="s">
        <v>1129</v>
      </c>
      <c r="B364" s="198"/>
      <c r="C364" s="198"/>
      <c r="D364" s="198"/>
      <c r="E364" s="198"/>
      <c r="F364" s="198"/>
      <c r="G364" s="198"/>
      <c r="H364" s="198"/>
      <c r="I364" s="198"/>
      <c r="J364" s="6"/>
    </row>
    <row r="365" spans="1:10" ht="131.25">
      <c r="A365" s="71"/>
      <c r="B365" s="187" t="s">
        <v>1130</v>
      </c>
      <c r="C365" s="188" t="s">
        <v>545</v>
      </c>
      <c r="D365" s="111" t="s">
        <v>621</v>
      </c>
      <c r="E365" s="54">
        <v>2128</v>
      </c>
      <c r="F365" s="54">
        <v>2160</v>
      </c>
      <c r="G365" s="54">
        <v>2021</v>
      </c>
      <c r="H365" s="189">
        <f>G365/F365*100</f>
        <v>93.56481481481481</v>
      </c>
      <c r="I365" s="54"/>
      <c r="J365" s="6"/>
    </row>
    <row r="366" spans="1:10" ht="18.75">
      <c r="A366" s="196" t="s">
        <v>1131</v>
      </c>
      <c r="B366" s="196"/>
      <c r="C366" s="196"/>
      <c r="D366" s="196"/>
      <c r="E366" s="196"/>
      <c r="F366" s="196"/>
      <c r="G366" s="196"/>
      <c r="H366" s="196"/>
      <c r="I366" s="196"/>
      <c r="J366" s="6"/>
    </row>
    <row r="367" spans="1:10" ht="112.5">
      <c r="A367" s="71"/>
      <c r="B367" s="187" t="s">
        <v>1132</v>
      </c>
      <c r="C367" s="188" t="s">
        <v>545</v>
      </c>
      <c r="D367" s="111" t="s">
        <v>621</v>
      </c>
      <c r="E367" s="54">
        <v>206</v>
      </c>
      <c r="F367" s="54">
        <v>220</v>
      </c>
      <c r="G367" s="54">
        <v>207</v>
      </c>
      <c r="H367" s="189">
        <f>G367/F367*100</f>
        <v>94.0909090909091</v>
      </c>
      <c r="I367" s="54"/>
      <c r="J367" s="6"/>
    </row>
    <row r="368" spans="1:10" ht="18.75">
      <c r="A368" s="196" t="s">
        <v>1133</v>
      </c>
      <c r="B368" s="196"/>
      <c r="C368" s="196"/>
      <c r="D368" s="196"/>
      <c r="E368" s="196"/>
      <c r="F368" s="196"/>
      <c r="G368" s="196"/>
      <c r="H368" s="196"/>
      <c r="I368" s="196"/>
      <c r="J368" s="6"/>
    </row>
    <row r="369" spans="1:10" ht="75">
      <c r="A369" s="71"/>
      <c r="B369" s="187" t="s">
        <v>1134</v>
      </c>
      <c r="C369" s="188" t="s">
        <v>545</v>
      </c>
      <c r="D369" s="111" t="s">
        <v>621</v>
      </c>
      <c r="E369" s="54">
        <v>79</v>
      </c>
      <c r="F369" s="54">
        <v>120</v>
      </c>
      <c r="G369" s="54">
        <v>78</v>
      </c>
      <c r="H369" s="54">
        <f>G369/F369*100</f>
        <v>65</v>
      </c>
      <c r="I369" s="54"/>
      <c r="J369" s="6"/>
    </row>
    <row r="370" spans="1:10" s="9" customFormat="1" ht="46.5" customHeight="1">
      <c r="A370" s="203" t="s">
        <v>1135</v>
      </c>
      <c r="B370" s="203"/>
      <c r="C370" s="203"/>
      <c r="D370" s="203"/>
      <c r="E370" s="203"/>
      <c r="F370" s="203"/>
      <c r="G370" s="203"/>
      <c r="H370" s="203"/>
      <c r="I370" s="203"/>
      <c r="J370" s="204"/>
    </row>
    <row r="371" spans="1:10" s="9" customFormat="1" ht="63.75" customHeight="1">
      <c r="A371" s="205"/>
      <c r="B371" s="206" t="s">
        <v>1136</v>
      </c>
      <c r="C371" s="207" t="s">
        <v>545</v>
      </c>
      <c r="D371" s="132" t="s">
        <v>621</v>
      </c>
      <c r="E371" s="208">
        <v>1006</v>
      </c>
      <c r="F371" s="208">
        <v>1060</v>
      </c>
      <c r="G371" s="208">
        <v>1093</v>
      </c>
      <c r="H371" s="73">
        <f>G371/F371*100</f>
        <v>103.11320754716982</v>
      </c>
      <c r="I371" s="205"/>
      <c r="J371" s="204"/>
    </row>
    <row r="372" spans="1:10" s="9" customFormat="1" ht="63" customHeight="1">
      <c r="A372" s="205"/>
      <c r="B372" s="209" t="s">
        <v>1137</v>
      </c>
      <c r="C372" s="207" t="s">
        <v>545</v>
      </c>
      <c r="D372" s="132" t="s">
        <v>621</v>
      </c>
      <c r="E372" s="208">
        <v>188</v>
      </c>
      <c r="F372" s="208">
        <v>197</v>
      </c>
      <c r="G372" s="208">
        <v>191</v>
      </c>
      <c r="H372" s="167">
        <f>G372/F372*100</f>
        <v>96.95431472081218</v>
      </c>
      <c r="I372" s="205"/>
      <c r="J372" s="204"/>
    </row>
    <row r="373" spans="1:10" s="9" customFormat="1" ht="112.5">
      <c r="A373" s="210"/>
      <c r="B373" s="209" t="s">
        <v>1138</v>
      </c>
      <c r="C373" s="207" t="s">
        <v>545</v>
      </c>
      <c r="D373" s="132" t="s">
        <v>621</v>
      </c>
      <c r="E373" s="73">
        <v>117</v>
      </c>
      <c r="F373" s="73">
        <v>110</v>
      </c>
      <c r="G373" s="73">
        <v>0</v>
      </c>
      <c r="H373" s="73">
        <f>G373/F373*100</f>
        <v>0</v>
      </c>
      <c r="I373" s="207" t="s">
        <v>1139</v>
      </c>
      <c r="J373" s="204"/>
    </row>
    <row r="374" spans="1:10" ht="56.25" customHeight="1">
      <c r="A374" s="211" t="s">
        <v>1140</v>
      </c>
      <c r="B374" s="211"/>
      <c r="C374" s="211"/>
      <c r="D374" s="211"/>
      <c r="E374" s="211"/>
      <c r="F374" s="211"/>
      <c r="G374" s="211"/>
      <c r="H374" s="211"/>
      <c r="I374" s="211"/>
      <c r="J374" s="6"/>
    </row>
    <row r="375" spans="1:10" ht="300">
      <c r="A375" s="71"/>
      <c r="B375" s="187" t="s">
        <v>1141</v>
      </c>
      <c r="C375" s="188" t="s">
        <v>545</v>
      </c>
      <c r="D375" s="111" t="s">
        <v>621</v>
      </c>
      <c r="E375" s="54">
        <v>22</v>
      </c>
      <c r="F375" s="54">
        <v>25</v>
      </c>
      <c r="G375" s="54">
        <v>22</v>
      </c>
      <c r="H375" s="54">
        <f>G375/F375*100</f>
        <v>88</v>
      </c>
      <c r="I375" s="54"/>
      <c r="J375" s="6"/>
    </row>
    <row r="376" spans="1:10" ht="18.75">
      <c r="A376" s="196" t="s">
        <v>1142</v>
      </c>
      <c r="B376" s="196"/>
      <c r="C376" s="196"/>
      <c r="D376" s="196"/>
      <c r="E376" s="196"/>
      <c r="F376" s="196"/>
      <c r="G376" s="196"/>
      <c r="H376" s="196"/>
      <c r="I376" s="196"/>
      <c r="J376" s="6"/>
    </row>
    <row r="377" spans="1:10" ht="112.5">
      <c r="A377" s="71"/>
      <c r="B377" s="187" t="s">
        <v>1143</v>
      </c>
      <c r="C377" s="188" t="s">
        <v>545</v>
      </c>
      <c r="D377" s="111" t="s">
        <v>621</v>
      </c>
      <c r="E377" s="54">
        <v>120</v>
      </c>
      <c r="F377" s="54">
        <v>130</v>
      </c>
      <c r="G377" s="54">
        <v>30</v>
      </c>
      <c r="H377" s="189">
        <f>G377/F377*100</f>
        <v>23.076923076923077</v>
      </c>
      <c r="I377" s="54"/>
      <c r="J377" s="6"/>
    </row>
    <row r="378" spans="1:10" ht="18.75">
      <c r="A378" s="196" t="s">
        <v>1144</v>
      </c>
      <c r="B378" s="196"/>
      <c r="C378" s="196"/>
      <c r="D378" s="196"/>
      <c r="E378" s="196"/>
      <c r="F378" s="196"/>
      <c r="G378" s="196"/>
      <c r="H378" s="196"/>
      <c r="I378" s="196"/>
      <c r="J378" s="6"/>
    </row>
    <row r="379" spans="1:10" ht="131.25">
      <c r="A379" s="71"/>
      <c r="B379" s="187" t="s">
        <v>678</v>
      </c>
      <c r="C379" s="188" t="s">
        <v>545</v>
      </c>
      <c r="D379" s="111" t="s">
        <v>621</v>
      </c>
      <c r="E379" s="54">
        <v>340</v>
      </c>
      <c r="F379" s="54">
        <v>360</v>
      </c>
      <c r="G379" s="54">
        <v>60</v>
      </c>
      <c r="H379" s="54">
        <f>G379/F379*100</f>
        <v>16.666666666666664</v>
      </c>
      <c r="I379" s="54"/>
      <c r="J379" s="6"/>
    </row>
    <row r="380" spans="1:10" ht="48" customHeight="1">
      <c r="A380" s="211" t="s">
        <v>679</v>
      </c>
      <c r="B380" s="211"/>
      <c r="C380" s="211"/>
      <c r="D380" s="211"/>
      <c r="E380" s="211"/>
      <c r="F380" s="211"/>
      <c r="G380" s="211"/>
      <c r="H380" s="211"/>
      <c r="I380" s="211"/>
      <c r="J380" s="6"/>
    </row>
    <row r="381" spans="1:10" ht="206.25">
      <c r="A381" s="71"/>
      <c r="B381" s="187" t="s">
        <v>680</v>
      </c>
      <c r="C381" s="188" t="s">
        <v>545</v>
      </c>
      <c r="D381" s="111" t="s">
        <v>621</v>
      </c>
      <c r="E381" s="54">
        <v>175</v>
      </c>
      <c r="F381" s="54">
        <v>220</v>
      </c>
      <c r="G381" s="54">
        <v>33</v>
      </c>
      <c r="H381" s="54">
        <f>G381/F381*100</f>
        <v>15</v>
      </c>
      <c r="I381" s="54"/>
      <c r="J381" s="6"/>
    </row>
    <row r="382" spans="1:10" ht="30" customHeight="1">
      <c r="A382" s="198" t="s">
        <v>681</v>
      </c>
      <c r="B382" s="198"/>
      <c r="C382" s="198"/>
      <c r="D382" s="198"/>
      <c r="E382" s="198"/>
      <c r="F382" s="198"/>
      <c r="G382" s="198"/>
      <c r="H382" s="198"/>
      <c r="I382" s="198"/>
      <c r="J382" s="6"/>
    </row>
    <row r="383" spans="1:10" ht="225">
      <c r="A383" s="71"/>
      <c r="B383" s="187" t="s">
        <v>682</v>
      </c>
      <c r="C383" s="188" t="s">
        <v>545</v>
      </c>
      <c r="D383" s="111" t="s">
        <v>621</v>
      </c>
      <c r="E383" s="54">
        <v>506</v>
      </c>
      <c r="F383" s="54">
        <v>522</v>
      </c>
      <c r="G383" s="54">
        <v>496</v>
      </c>
      <c r="H383" s="189">
        <f>G383/F383*100</f>
        <v>95.01915708812261</v>
      </c>
      <c r="I383" s="54"/>
      <c r="J383" s="6"/>
    </row>
    <row r="384" spans="1:10" ht="29.25" customHeight="1">
      <c r="A384" s="198" t="s">
        <v>683</v>
      </c>
      <c r="B384" s="198"/>
      <c r="C384" s="198"/>
      <c r="D384" s="198"/>
      <c r="E384" s="198"/>
      <c r="F384" s="198"/>
      <c r="G384" s="198"/>
      <c r="H384" s="198"/>
      <c r="I384" s="198"/>
      <c r="J384" s="6"/>
    </row>
    <row r="385" spans="1:10" ht="187.5">
      <c r="A385" s="71"/>
      <c r="B385" s="187" t="s">
        <v>684</v>
      </c>
      <c r="C385" s="188" t="s">
        <v>545</v>
      </c>
      <c r="D385" s="111" t="s">
        <v>621</v>
      </c>
      <c r="E385" s="54">
        <v>241</v>
      </c>
      <c r="F385" s="54">
        <v>461</v>
      </c>
      <c r="G385" s="54">
        <v>269</v>
      </c>
      <c r="H385" s="189">
        <f>G385/F385*100</f>
        <v>58.35140997830802</v>
      </c>
      <c r="I385" s="54"/>
      <c r="J385" s="6"/>
    </row>
    <row r="386" spans="1:10" ht="18.75">
      <c r="A386" s="196" t="s">
        <v>685</v>
      </c>
      <c r="B386" s="196"/>
      <c r="C386" s="196"/>
      <c r="D386" s="196"/>
      <c r="E386" s="196"/>
      <c r="F386" s="196"/>
      <c r="G386" s="196"/>
      <c r="H386" s="196"/>
      <c r="I386" s="196"/>
      <c r="J386" s="6"/>
    </row>
    <row r="387" spans="1:10" ht="112.5">
      <c r="A387" s="71"/>
      <c r="B387" s="187" t="s">
        <v>686</v>
      </c>
      <c r="C387" s="188" t="s">
        <v>545</v>
      </c>
      <c r="D387" s="111" t="s">
        <v>621</v>
      </c>
      <c r="E387" s="54">
        <v>3108</v>
      </c>
      <c r="F387" s="54">
        <v>3749</v>
      </c>
      <c r="G387" s="54">
        <v>2975</v>
      </c>
      <c r="H387" s="189">
        <f>G387/F387*100</f>
        <v>79.35449453187516</v>
      </c>
      <c r="I387" s="54"/>
      <c r="J387" s="6"/>
    </row>
    <row r="388" spans="1:10" ht="33.75" customHeight="1">
      <c r="A388" s="198" t="s">
        <v>687</v>
      </c>
      <c r="B388" s="198"/>
      <c r="C388" s="198"/>
      <c r="D388" s="198"/>
      <c r="E388" s="198"/>
      <c r="F388" s="198"/>
      <c r="G388" s="198"/>
      <c r="H388" s="198"/>
      <c r="I388" s="198"/>
      <c r="J388" s="6"/>
    </row>
    <row r="389" spans="1:10" ht="93.75">
      <c r="A389" s="71"/>
      <c r="B389" s="187" t="s">
        <v>688</v>
      </c>
      <c r="C389" s="188" t="s">
        <v>545</v>
      </c>
      <c r="D389" s="107" t="s">
        <v>689</v>
      </c>
      <c r="E389" s="54">
        <v>65545</v>
      </c>
      <c r="F389" s="54">
        <v>65600</v>
      </c>
      <c r="G389" s="54">
        <v>16293</v>
      </c>
      <c r="H389" s="189">
        <f>G389/F389*100</f>
        <v>24.83689024390244</v>
      </c>
      <c r="I389" s="54"/>
      <c r="J389" s="6"/>
    </row>
    <row r="390" spans="1:10" ht="40.5" customHeight="1">
      <c r="A390" s="198" t="s">
        <v>690</v>
      </c>
      <c r="B390" s="198"/>
      <c r="C390" s="198"/>
      <c r="D390" s="198"/>
      <c r="E390" s="198"/>
      <c r="F390" s="198"/>
      <c r="G390" s="198"/>
      <c r="H390" s="198"/>
      <c r="I390" s="198"/>
      <c r="J390" s="6"/>
    </row>
    <row r="391" spans="1:10" ht="52.5" customHeight="1">
      <c r="A391" s="71"/>
      <c r="B391" s="187" t="s">
        <v>691</v>
      </c>
      <c r="C391" s="188" t="s">
        <v>545</v>
      </c>
      <c r="D391" s="107" t="s">
        <v>689</v>
      </c>
      <c r="E391" s="54">
        <v>65545</v>
      </c>
      <c r="F391" s="54">
        <v>65600</v>
      </c>
      <c r="G391" s="54">
        <v>16293</v>
      </c>
      <c r="H391" s="189">
        <f>G391/F391*100</f>
        <v>24.83689024390244</v>
      </c>
      <c r="I391" s="54"/>
      <c r="J391" s="6"/>
    </row>
    <row r="392" spans="1:10" ht="48" customHeight="1">
      <c r="A392" s="192" t="s">
        <v>692</v>
      </c>
      <c r="B392" s="193"/>
      <c r="C392" s="193"/>
      <c r="D392" s="193"/>
      <c r="E392" s="193"/>
      <c r="F392" s="193"/>
      <c r="G392" s="193"/>
      <c r="H392" s="193"/>
      <c r="I392" s="194"/>
      <c r="J392" s="6"/>
    </row>
    <row r="393" spans="1:10" ht="93.75">
      <c r="A393" s="53"/>
      <c r="B393" s="187" t="s">
        <v>693</v>
      </c>
      <c r="C393" s="188" t="s">
        <v>545</v>
      </c>
      <c r="D393" s="107" t="s">
        <v>689</v>
      </c>
      <c r="E393" s="54">
        <v>65545</v>
      </c>
      <c r="F393" s="54">
        <v>65600</v>
      </c>
      <c r="G393" s="54">
        <v>16293</v>
      </c>
      <c r="H393" s="189">
        <f>G393/F393*100</f>
        <v>24.83689024390244</v>
      </c>
      <c r="I393" s="53"/>
      <c r="J393" s="6"/>
    </row>
    <row r="394" spans="1:10" ht="45.75" customHeight="1">
      <c r="A394" s="53"/>
      <c r="B394" s="187" t="s">
        <v>694</v>
      </c>
      <c r="C394" s="188" t="s">
        <v>545</v>
      </c>
      <c r="D394" s="104" t="s">
        <v>695</v>
      </c>
      <c r="E394" s="186">
        <v>16</v>
      </c>
      <c r="F394" s="186">
        <v>16</v>
      </c>
      <c r="G394" s="186">
        <v>16</v>
      </c>
      <c r="H394" s="54">
        <f>G394/F394*100</f>
        <v>100</v>
      </c>
      <c r="I394" s="53"/>
      <c r="J394" s="6"/>
    </row>
    <row r="395" spans="1:10" ht="150">
      <c r="A395" s="71"/>
      <c r="B395" s="187" t="s">
        <v>696</v>
      </c>
      <c r="C395" s="188" t="s">
        <v>545</v>
      </c>
      <c r="D395" s="107" t="s">
        <v>689</v>
      </c>
      <c r="E395" s="54">
        <v>2544</v>
      </c>
      <c r="F395" s="54">
        <v>2550</v>
      </c>
      <c r="G395" s="54">
        <v>604</v>
      </c>
      <c r="H395" s="189">
        <f>G395/F395*100</f>
        <v>23.686274509803923</v>
      </c>
      <c r="I395" s="54"/>
      <c r="J395" s="6"/>
    </row>
    <row r="396" spans="1:10" ht="43.5" customHeight="1">
      <c r="A396" s="198" t="s">
        <v>697</v>
      </c>
      <c r="B396" s="198"/>
      <c r="C396" s="198"/>
      <c r="D396" s="198"/>
      <c r="E396" s="198"/>
      <c r="F396" s="198"/>
      <c r="G396" s="198"/>
      <c r="H396" s="198"/>
      <c r="I396" s="198"/>
      <c r="J396" s="6"/>
    </row>
    <row r="397" spans="1:10" ht="75">
      <c r="A397" s="71"/>
      <c r="B397" s="209" t="s">
        <v>698</v>
      </c>
      <c r="C397" s="188" t="s">
        <v>545</v>
      </c>
      <c r="D397" s="111" t="s">
        <v>621</v>
      </c>
      <c r="E397" s="73">
        <v>238</v>
      </c>
      <c r="F397" s="73">
        <v>335</v>
      </c>
      <c r="G397" s="73">
        <v>165</v>
      </c>
      <c r="H397" s="189">
        <f>G397/F397*100</f>
        <v>49.25373134328358</v>
      </c>
      <c r="I397" s="54"/>
      <c r="J397" s="6"/>
    </row>
    <row r="398" spans="1:10" ht="18.75">
      <c r="A398" s="196" t="s">
        <v>699</v>
      </c>
      <c r="B398" s="196"/>
      <c r="C398" s="196"/>
      <c r="D398" s="196"/>
      <c r="E398" s="196"/>
      <c r="F398" s="196"/>
      <c r="G398" s="196"/>
      <c r="H398" s="196"/>
      <c r="I398" s="196"/>
      <c r="J398" s="6"/>
    </row>
    <row r="399" spans="1:10" ht="150">
      <c r="A399" s="71"/>
      <c r="B399" s="187" t="s">
        <v>700</v>
      </c>
      <c r="C399" s="188" t="s">
        <v>545</v>
      </c>
      <c r="D399" s="111" t="s">
        <v>621</v>
      </c>
      <c r="E399" s="54">
        <v>102</v>
      </c>
      <c r="F399" s="54">
        <v>115</v>
      </c>
      <c r="G399" s="54">
        <v>106</v>
      </c>
      <c r="H399" s="189">
        <f>G399/F399*100</f>
        <v>92.17391304347827</v>
      </c>
      <c r="I399" s="54"/>
      <c r="J399" s="6"/>
    </row>
    <row r="400" spans="1:10" ht="18.75">
      <c r="A400" s="196" t="s">
        <v>701</v>
      </c>
      <c r="B400" s="196"/>
      <c r="C400" s="196"/>
      <c r="D400" s="196"/>
      <c r="E400" s="196"/>
      <c r="F400" s="196"/>
      <c r="G400" s="196"/>
      <c r="H400" s="196"/>
      <c r="I400" s="196"/>
      <c r="J400" s="6"/>
    </row>
    <row r="401" spans="1:10" ht="63" customHeight="1">
      <c r="A401" s="71"/>
      <c r="B401" s="187" t="s">
        <v>702</v>
      </c>
      <c r="C401" s="188" t="s">
        <v>545</v>
      </c>
      <c r="D401" s="111" t="s">
        <v>621</v>
      </c>
      <c r="E401" s="54">
        <v>39</v>
      </c>
      <c r="F401" s="54">
        <v>39</v>
      </c>
      <c r="G401" s="54">
        <v>39</v>
      </c>
      <c r="H401" s="54">
        <f>G401/F401*100</f>
        <v>100</v>
      </c>
      <c r="I401" s="54"/>
      <c r="J401" s="6"/>
    </row>
    <row r="402" spans="1:10" ht="18.75">
      <c r="A402" s="196" t="s">
        <v>703</v>
      </c>
      <c r="B402" s="196"/>
      <c r="C402" s="196"/>
      <c r="D402" s="196"/>
      <c r="E402" s="196"/>
      <c r="F402" s="196"/>
      <c r="G402" s="196"/>
      <c r="H402" s="196"/>
      <c r="I402" s="196"/>
      <c r="J402" s="6"/>
    </row>
    <row r="403" spans="1:10" ht="225">
      <c r="A403" s="71"/>
      <c r="B403" s="187" t="s">
        <v>704</v>
      </c>
      <c r="C403" s="188" t="s">
        <v>545</v>
      </c>
      <c r="D403" s="107" t="s">
        <v>705</v>
      </c>
      <c r="E403" s="54">
        <v>100</v>
      </c>
      <c r="F403" s="54">
        <v>100</v>
      </c>
      <c r="G403" s="54">
        <v>100</v>
      </c>
      <c r="H403" s="54">
        <f>G403/F403*100</f>
        <v>100</v>
      </c>
      <c r="I403" s="54"/>
      <c r="J403" s="6"/>
    </row>
    <row r="404" spans="1:10" ht="18.75">
      <c r="A404" s="196" t="s">
        <v>706</v>
      </c>
      <c r="B404" s="196"/>
      <c r="C404" s="196"/>
      <c r="D404" s="196"/>
      <c r="E404" s="196"/>
      <c r="F404" s="196"/>
      <c r="G404" s="196"/>
      <c r="H404" s="196"/>
      <c r="I404" s="196"/>
      <c r="J404" s="6"/>
    </row>
    <row r="405" spans="1:10" ht="112.5">
      <c r="A405" s="71"/>
      <c r="B405" s="187" t="s">
        <v>707</v>
      </c>
      <c r="C405" s="188" t="s">
        <v>545</v>
      </c>
      <c r="D405" s="111" t="s">
        <v>621</v>
      </c>
      <c r="E405" s="54">
        <v>127</v>
      </c>
      <c r="F405" s="54">
        <v>130</v>
      </c>
      <c r="G405" s="54">
        <v>37</v>
      </c>
      <c r="H405" s="189">
        <f>G405/F405*100</f>
        <v>28.46153846153846</v>
      </c>
      <c r="I405" s="54"/>
      <c r="J405" s="6"/>
    </row>
    <row r="406" spans="1:10" ht="18.75">
      <c r="A406" s="196" t="s">
        <v>708</v>
      </c>
      <c r="B406" s="196"/>
      <c r="C406" s="196"/>
      <c r="D406" s="196"/>
      <c r="E406" s="196"/>
      <c r="F406" s="196"/>
      <c r="G406" s="196"/>
      <c r="H406" s="196"/>
      <c r="I406" s="196"/>
      <c r="J406" s="6"/>
    </row>
    <row r="407" spans="1:10" ht="168.75">
      <c r="A407" s="71"/>
      <c r="B407" s="187" t="s">
        <v>709</v>
      </c>
      <c r="C407" s="188" t="s">
        <v>545</v>
      </c>
      <c r="D407" s="111" t="s">
        <v>621</v>
      </c>
      <c r="E407" s="54"/>
      <c r="F407" s="54">
        <v>2261</v>
      </c>
      <c r="G407" s="54">
        <v>0</v>
      </c>
      <c r="H407" s="54">
        <f>G407/F407*100</f>
        <v>0</v>
      </c>
      <c r="I407" s="54"/>
      <c r="J407" s="6"/>
    </row>
    <row r="408" spans="1:10" ht="18.75">
      <c r="A408" s="196" t="s">
        <v>710</v>
      </c>
      <c r="B408" s="196"/>
      <c r="C408" s="196"/>
      <c r="D408" s="196"/>
      <c r="E408" s="196"/>
      <c r="F408" s="196"/>
      <c r="G408" s="196"/>
      <c r="H408" s="196"/>
      <c r="I408" s="196"/>
      <c r="J408" s="6"/>
    </row>
    <row r="409" spans="1:10" ht="112.5">
      <c r="A409" s="71"/>
      <c r="B409" s="187" t="s">
        <v>711</v>
      </c>
      <c r="C409" s="188" t="s">
        <v>545</v>
      </c>
      <c r="D409" s="111" t="s">
        <v>621</v>
      </c>
      <c r="E409" s="54">
        <v>50</v>
      </c>
      <c r="F409" s="54">
        <v>60</v>
      </c>
      <c r="G409" s="54">
        <v>0</v>
      </c>
      <c r="H409" s="54">
        <f>G409/F409*100</f>
        <v>0</v>
      </c>
      <c r="I409" s="54"/>
      <c r="J409" s="6"/>
    </row>
    <row r="410" spans="1:10" ht="37.5" customHeight="1">
      <c r="A410" s="198" t="s">
        <v>712</v>
      </c>
      <c r="B410" s="198"/>
      <c r="C410" s="198"/>
      <c r="D410" s="198"/>
      <c r="E410" s="198"/>
      <c r="F410" s="198"/>
      <c r="G410" s="198"/>
      <c r="H410" s="198"/>
      <c r="I410" s="198"/>
      <c r="J410" s="6"/>
    </row>
    <row r="411" spans="1:10" ht="187.5">
      <c r="A411" s="71"/>
      <c r="B411" s="187" t="s">
        <v>713</v>
      </c>
      <c r="C411" s="188" t="s">
        <v>545</v>
      </c>
      <c r="D411" s="111" t="s">
        <v>621</v>
      </c>
      <c r="E411" s="54">
        <v>100</v>
      </c>
      <c r="F411" s="54">
        <v>100</v>
      </c>
      <c r="G411" s="54">
        <v>100</v>
      </c>
      <c r="H411" s="54">
        <f>G411/F411*100</f>
        <v>100</v>
      </c>
      <c r="I411" s="54"/>
      <c r="J411" s="6"/>
    </row>
    <row r="412" spans="1:10" ht="18.75">
      <c r="A412" s="196" t="s">
        <v>714</v>
      </c>
      <c r="B412" s="196"/>
      <c r="C412" s="196"/>
      <c r="D412" s="196"/>
      <c r="E412" s="196"/>
      <c r="F412" s="196"/>
      <c r="G412" s="196"/>
      <c r="H412" s="196"/>
      <c r="I412" s="196"/>
      <c r="J412" s="6"/>
    </row>
    <row r="413" spans="1:10" ht="93.75">
      <c r="A413" s="71"/>
      <c r="B413" s="187" t="s">
        <v>715</v>
      </c>
      <c r="C413" s="188" t="s">
        <v>545</v>
      </c>
      <c r="D413" s="111" t="s">
        <v>621</v>
      </c>
      <c r="E413" s="54"/>
      <c r="F413" s="54">
        <v>234</v>
      </c>
      <c r="G413" s="54">
        <v>152</v>
      </c>
      <c r="H413" s="189">
        <f>G413/F413*100</f>
        <v>64.95726495726495</v>
      </c>
      <c r="I413" s="54"/>
      <c r="J413" s="6"/>
    </row>
    <row r="414" spans="1:10" ht="30.75" customHeight="1">
      <c r="A414" s="211" t="s">
        <v>716</v>
      </c>
      <c r="B414" s="198"/>
      <c r="C414" s="198"/>
      <c r="D414" s="198"/>
      <c r="E414" s="198"/>
      <c r="F414" s="198"/>
      <c r="G414" s="198"/>
      <c r="H414" s="198"/>
      <c r="I414" s="198"/>
      <c r="J414" s="6"/>
    </row>
    <row r="415" spans="1:10" ht="112.5">
      <c r="A415" s="71"/>
      <c r="B415" s="187" t="s">
        <v>717</v>
      </c>
      <c r="C415" s="188" t="s">
        <v>545</v>
      </c>
      <c r="D415" s="107" t="s">
        <v>718</v>
      </c>
      <c r="E415" s="54"/>
      <c r="F415" s="54">
        <v>132</v>
      </c>
      <c r="G415" s="54">
        <v>22</v>
      </c>
      <c r="H415" s="54">
        <f>G415/F415*100</f>
        <v>16.666666666666664</v>
      </c>
      <c r="I415" s="54"/>
      <c r="J415" s="6"/>
    </row>
    <row r="416" spans="1:10" ht="41.25" customHeight="1">
      <c r="A416" s="211" t="s">
        <v>719</v>
      </c>
      <c r="B416" s="211"/>
      <c r="C416" s="211"/>
      <c r="D416" s="211"/>
      <c r="E416" s="211"/>
      <c r="F416" s="211"/>
      <c r="G416" s="211"/>
      <c r="H416" s="211"/>
      <c r="I416" s="211"/>
      <c r="J416" s="6"/>
    </row>
    <row r="417" spans="1:10" ht="206.25">
      <c r="A417" s="71"/>
      <c r="B417" s="187" t="s">
        <v>720</v>
      </c>
      <c r="C417" s="188" t="s">
        <v>545</v>
      </c>
      <c r="D417" s="111" t="s">
        <v>621</v>
      </c>
      <c r="E417" s="54">
        <v>54</v>
      </c>
      <c r="F417" s="54">
        <v>0</v>
      </c>
      <c r="G417" s="54">
        <v>0</v>
      </c>
      <c r="H417" s="54" t="e">
        <f>G417/F417*100</f>
        <v>#DIV/0!</v>
      </c>
      <c r="I417" s="54"/>
      <c r="J417" s="6"/>
    </row>
    <row r="418" spans="1:10" ht="30.75" customHeight="1">
      <c r="A418" s="198" t="s">
        <v>721</v>
      </c>
      <c r="B418" s="198"/>
      <c r="C418" s="198"/>
      <c r="D418" s="198"/>
      <c r="E418" s="198"/>
      <c r="F418" s="198"/>
      <c r="G418" s="198"/>
      <c r="H418" s="198"/>
      <c r="I418" s="198"/>
      <c r="J418" s="6"/>
    </row>
    <row r="419" spans="1:10" ht="112.5">
      <c r="A419" s="71"/>
      <c r="B419" s="187" t="s">
        <v>722</v>
      </c>
      <c r="C419" s="188" t="s">
        <v>545</v>
      </c>
      <c r="D419" s="111" t="s">
        <v>621</v>
      </c>
      <c r="E419" s="54">
        <v>2</v>
      </c>
      <c r="F419" s="54">
        <v>0</v>
      </c>
      <c r="G419" s="54">
        <v>0</v>
      </c>
      <c r="H419" s="54" t="e">
        <f>G419/F419*100</f>
        <v>#DIV/0!</v>
      </c>
      <c r="I419" s="54"/>
      <c r="J419" s="6"/>
    </row>
    <row r="420" spans="1:10" ht="18.75">
      <c r="A420" s="191" t="s">
        <v>723</v>
      </c>
      <c r="B420" s="191"/>
      <c r="C420" s="191"/>
      <c r="D420" s="191"/>
      <c r="E420" s="191"/>
      <c r="F420" s="191"/>
      <c r="G420" s="191"/>
      <c r="H420" s="191"/>
      <c r="I420" s="191"/>
      <c r="J420" s="6"/>
    </row>
    <row r="421" spans="1:10" ht="168.75">
      <c r="A421" s="212"/>
      <c r="B421" s="187" t="s">
        <v>724</v>
      </c>
      <c r="C421" s="188" t="s">
        <v>545</v>
      </c>
      <c r="D421" s="107" t="s">
        <v>725</v>
      </c>
      <c r="E421" s="54">
        <v>945.541</v>
      </c>
      <c r="F421" s="186">
        <v>945.47</v>
      </c>
      <c r="G421" s="54">
        <f>G425</f>
        <v>191.632</v>
      </c>
      <c r="H421" s="189">
        <f>G421/F421*100</f>
        <v>20.26843791976477</v>
      </c>
      <c r="I421" s="188" t="s">
        <v>548</v>
      </c>
      <c r="J421" s="6"/>
    </row>
    <row r="422" spans="1:10" ht="187.5">
      <c r="A422" s="71"/>
      <c r="B422" s="187" t="s">
        <v>726</v>
      </c>
      <c r="C422" s="188" t="s">
        <v>545</v>
      </c>
      <c r="D422" s="107" t="s">
        <v>705</v>
      </c>
      <c r="E422" s="54">
        <v>60.5</v>
      </c>
      <c r="F422" s="54">
        <v>68.5</v>
      </c>
      <c r="G422" s="54">
        <v>70.7</v>
      </c>
      <c r="H422" s="54">
        <f>G422/F422*100</f>
        <v>103.21167883211679</v>
      </c>
      <c r="I422" s="188" t="s">
        <v>550</v>
      </c>
      <c r="J422" s="6"/>
    </row>
    <row r="423" spans="1:10" ht="31.5" customHeight="1">
      <c r="A423" s="213" t="s">
        <v>727</v>
      </c>
      <c r="B423" s="214"/>
      <c r="C423" s="214"/>
      <c r="D423" s="214"/>
      <c r="E423" s="214"/>
      <c r="F423" s="214"/>
      <c r="G423" s="214"/>
      <c r="H423" s="214"/>
      <c r="I423" s="215"/>
      <c r="J423" s="6"/>
    </row>
    <row r="424" spans="1:10" ht="18.75">
      <c r="A424" s="196" t="s">
        <v>728</v>
      </c>
      <c r="B424" s="196"/>
      <c r="C424" s="196"/>
      <c r="D424" s="196"/>
      <c r="E424" s="196"/>
      <c r="F424" s="196"/>
      <c r="G424" s="196"/>
      <c r="H424" s="196"/>
      <c r="I424" s="196"/>
      <c r="J424" s="6"/>
    </row>
    <row r="425" spans="1:10" ht="168.75">
      <c r="A425" s="53"/>
      <c r="B425" s="187" t="s">
        <v>729</v>
      </c>
      <c r="C425" s="188" t="s">
        <v>545</v>
      </c>
      <c r="D425" s="107" t="s">
        <v>725</v>
      </c>
      <c r="E425" s="54">
        <v>945.541</v>
      </c>
      <c r="F425" s="186">
        <v>945.47</v>
      </c>
      <c r="G425" s="54">
        <v>191.632</v>
      </c>
      <c r="H425" s="189">
        <f>G425/F425*100</f>
        <v>20.26843791976477</v>
      </c>
      <c r="I425" s="188" t="s">
        <v>548</v>
      </c>
      <c r="J425" s="6"/>
    </row>
    <row r="426" spans="1:10" ht="75">
      <c r="A426" s="53"/>
      <c r="B426" s="187" t="s">
        <v>730</v>
      </c>
      <c r="C426" s="188" t="s">
        <v>545</v>
      </c>
      <c r="D426" s="107" t="s">
        <v>705</v>
      </c>
      <c r="E426" s="186">
        <v>90</v>
      </c>
      <c r="F426" s="89">
        <v>90</v>
      </c>
      <c r="G426" s="186">
        <v>23</v>
      </c>
      <c r="H426" s="54">
        <f>G426/F426*100</f>
        <v>25.555555555555554</v>
      </c>
      <c r="I426" s="53"/>
      <c r="J426" s="6"/>
    </row>
    <row r="427" spans="1:10" ht="187.5">
      <c r="A427" s="71"/>
      <c r="B427" s="187" t="s">
        <v>731</v>
      </c>
      <c r="C427" s="188" t="s">
        <v>545</v>
      </c>
      <c r="D427" s="107" t="s">
        <v>705</v>
      </c>
      <c r="E427" s="54">
        <v>60.5</v>
      </c>
      <c r="F427" s="54">
        <v>68.5</v>
      </c>
      <c r="G427" s="54">
        <v>70.7</v>
      </c>
      <c r="H427" s="54">
        <f>G427/F427*100</f>
        <v>103.21167883211679</v>
      </c>
      <c r="I427" s="188" t="s">
        <v>550</v>
      </c>
      <c r="J427" s="6"/>
    </row>
    <row r="428" spans="1:10" ht="18.75">
      <c r="A428" s="191" t="s">
        <v>732</v>
      </c>
      <c r="B428" s="191"/>
      <c r="C428" s="191"/>
      <c r="D428" s="191"/>
      <c r="E428" s="191"/>
      <c r="F428" s="191"/>
      <c r="G428" s="191"/>
      <c r="H428" s="191"/>
      <c r="I428" s="191"/>
      <c r="J428" s="6"/>
    </row>
    <row r="429" spans="1:10" ht="93.75">
      <c r="A429" s="212"/>
      <c r="B429" s="190" t="s">
        <v>733</v>
      </c>
      <c r="C429" s="188" t="s">
        <v>552</v>
      </c>
      <c r="D429" s="111" t="s">
        <v>1092</v>
      </c>
      <c r="E429" s="186">
        <v>0.82</v>
      </c>
      <c r="F429" s="186">
        <v>0.9</v>
      </c>
      <c r="G429" s="186">
        <v>0.79</v>
      </c>
      <c r="H429" s="189">
        <f>G429/F429*100</f>
        <v>87.77777777777777</v>
      </c>
      <c r="I429" s="212"/>
      <c r="J429" s="6"/>
    </row>
    <row r="430" spans="1:10" ht="131.25">
      <c r="A430" s="212"/>
      <c r="B430" s="187" t="s">
        <v>734</v>
      </c>
      <c r="C430" s="188" t="s">
        <v>545</v>
      </c>
      <c r="D430" s="111" t="s">
        <v>1092</v>
      </c>
      <c r="E430" s="54">
        <v>79</v>
      </c>
      <c r="F430" s="54">
        <v>81</v>
      </c>
      <c r="G430" s="54">
        <v>80</v>
      </c>
      <c r="H430" s="189">
        <f>G430/F430*100</f>
        <v>98.76543209876543</v>
      </c>
      <c r="I430" s="212"/>
      <c r="J430" s="6"/>
    </row>
    <row r="431" spans="1:10" ht="150">
      <c r="A431" s="71"/>
      <c r="B431" s="187" t="s">
        <v>735</v>
      </c>
      <c r="C431" s="188" t="s">
        <v>545</v>
      </c>
      <c r="D431" s="111" t="s">
        <v>1092</v>
      </c>
      <c r="E431" s="54">
        <v>50</v>
      </c>
      <c r="F431" s="54">
        <v>52</v>
      </c>
      <c r="G431" s="54">
        <v>0</v>
      </c>
      <c r="H431" s="54">
        <f>G431/F431*100</f>
        <v>0</v>
      </c>
      <c r="I431" s="190" t="s">
        <v>555</v>
      </c>
      <c r="J431" s="6"/>
    </row>
    <row r="432" spans="1:10" ht="44.25" customHeight="1">
      <c r="A432" s="216" t="s">
        <v>736</v>
      </c>
      <c r="B432" s="216"/>
      <c r="C432" s="216"/>
      <c r="D432" s="216"/>
      <c r="E432" s="216"/>
      <c r="F432" s="216"/>
      <c r="G432" s="216"/>
      <c r="H432" s="216"/>
      <c r="I432" s="216"/>
      <c r="J432" s="6"/>
    </row>
    <row r="433" spans="1:10" ht="40.5" customHeight="1">
      <c r="A433" s="198" t="s">
        <v>737</v>
      </c>
      <c r="B433" s="198"/>
      <c r="C433" s="198"/>
      <c r="D433" s="198"/>
      <c r="E433" s="198"/>
      <c r="F433" s="198"/>
      <c r="G433" s="198"/>
      <c r="H433" s="198"/>
      <c r="I433" s="198"/>
      <c r="J433" s="6"/>
    </row>
    <row r="434" spans="1:10" ht="63" customHeight="1">
      <c r="A434" s="190"/>
      <c r="B434" s="187" t="s">
        <v>738</v>
      </c>
      <c r="C434" s="188" t="s">
        <v>552</v>
      </c>
      <c r="D434" s="111" t="s">
        <v>1092</v>
      </c>
      <c r="E434" s="186">
        <v>0.82</v>
      </c>
      <c r="F434" s="186">
        <v>0.9</v>
      </c>
      <c r="G434" s="186">
        <v>0.79</v>
      </c>
      <c r="H434" s="189">
        <f>G434/F434*100</f>
        <v>87.77777777777777</v>
      </c>
      <c r="I434" s="190"/>
      <c r="J434" s="6"/>
    </row>
    <row r="435" spans="1:10" ht="131.25">
      <c r="A435" s="71"/>
      <c r="B435" s="187" t="s">
        <v>739</v>
      </c>
      <c r="C435" s="188" t="s">
        <v>545</v>
      </c>
      <c r="D435" s="111" t="s">
        <v>1092</v>
      </c>
      <c r="E435" s="54">
        <v>79</v>
      </c>
      <c r="F435" s="54">
        <v>81</v>
      </c>
      <c r="G435" s="54">
        <v>80</v>
      </c>
      <c r="H435" s="189">
        <f>G435/F435*100</f>
        <v>98.76543209876543</v>
      </c>
      <c r="I435" s="54"/>
      <c r="J435" s="6"/>
    </row>
    <row r="436" spans="1:10" ht="18.75">
      <c r="A436" s="196" t="s">
        <v>740</v>
      </c>
      <c r="B436" s="196"/>
      <c r="C436" s="196"/>
      <c r="D436" s="196"/>
      <c r="E436" s="196"/>
      <c r="F436" s="196"/>
      <c r="G436" s="196"/>
      <c r="H436" s="196"/>
      <c r="I436" s="196"/>
      <c r="J436" s="6"/>
    </row>
    <row r="437" spans="1:10" ht="168.75">
      <c r="A437" s="71"/>
      <c r="B437" s="187" t="s">
        <v>741</v>
      </c>
      <c r="C437" s="188" t="s">
        <v>545</v>
      </c>
      <c r="D437" s="107" t="s">
        <v>742</v>
      </c>
      <c r="E437" s="54">
        <v>15</v>
      </c>
      <c r="F437" s="54">
        <v>25</v>
      </c>
      <c r="G437" s="54">
        <v>1</v>
      </c>
      <c r="H437" s="54">
        <f>G437/F437*100</f>
        <v>4</v>
      </c>
      <c r="I437" s="54"/>
      <c r="J437" s="6"/>
    </row>
    <row r="438" spans="1:10" ht="18.75">
      <c r="A438" s="196" t="s">
        <v>743</v>
      </c>
      <c r="B438" s="196"/>
      <c r="C438" s="196"/>
      <c r="D438" s="196"/>
      <c r="E438" s="196"/>
      <c r="F438" s="196"/>
      <c r="G438" s="196"/>
      <c r="H438" s="196"/>
      <c r="I438" s="196"/>
      <c r="J438" s="6"/>
    </row>
    <row r="439" spans="1:10" ht="93.75">
      <c r="A439" s="71"/>
      <c r="B439" s="187" t="s">
        <v>744</v>
      </c>
      <c r="C439" s="188" t="s">
        <v>545</v>
      </c>
      <c r="D439" s="107" t="s">
        <v>742</v>
      </c>
      <c r="E439" s="54">
        <v>42</v>
      </c>
      <c r="F439" s="54">
        <v>45</v>
      </c>
      <c r="G439" s="54">
        <v>45</v>
      </c>
      <c r="H439" s="54">
        <f>G439/F439*100</f>
        <v>100</v>
      </c>
      <c r="I439" s="54"/>
      <c r="J439" s="6"/>
    </row>
    <row r="440" spans="1:10" ht="18.75">
      <c r="A440" s="196" t="s">
        <v>745</v>
      </c>
      <c r="B440" s="196"/>
      <c r="C440" s="196"/>
      <c r="D440" s="196"/>
      <c r="E440" s="196"/>
      <c r="F440" s="196"/>
      <c r="G440" s="196"/>
      <c r="H440" s="196"/>
      <c r="I440" s="196"/>
      <c r="J440" s="6"/>
    </row>
    <row r="441" spans="1:10" ht="168.75">
      <c r="A441" s="71"/>
      <c r="B441" s="187" t="s">
        <v>1228</v>
      </c>
      <c r="C441" s="188" t="s">
        <v>545</v>
      </c>
      <c r="D441" s="107" t="s">
        <v>742</v>
      </c>
      <c r="E441" s="54">
        <v>105</v>
      </c>
      <c r="F441" s="54">
        <v>138</v>
      </c>
      <c r="G441" s="54">
        <v>103</v>
      </c>
      <c r="H441" s="189">
        <f>G441/F441*100</f>
        <v>74.63768115942028</v>
      </c>
      <c r="I441" s="54"/>
      <c r="J441" s="6"/>
    </row>
    <row r="442" spans="1:10" ht="39.75" customHeight="1">
      <c r="A442" s="198" t="s">
        <v>753</v>
      </c>
      <c r="B442" s="198"/>
      <c r="C442" s="198"/>
      <c r="D442" s="198"/>
      <c r="E442" s="198"/>
      <c r="F442" s="198"/>
      <c r="G442" s="198"/>
      <c r="H442" s="198"/>
      <c r="I442" s="198"/>
      <c r="J442" s="6"/>
    </row>
    <row r="443" spans="1:10" ht="206.25">
      <c r="A443" s="71"/>
      <c r="B443" s="187" t="s">
        <v>754</v>
      </c>
      <c r="C443" s="188" t="s">
        <v>545</v>
      </c>
      <c r="D443" s="107" t="s">
        <v>742</v>
      </c>
      <c r="E443" s="54">
        <v>33</v>
      </c>
      <c r="F443" s="54">
        <v>40</v>
      </c>
      <c r="G443" s="54">
        <v>29</v>
      </c>
      <c r="H443" s="54">
        <f>G443/F443*100</f>
        <v>72.5</v>
      </c>
      <c r="I443" s="54"/>
      <c r="J443" s="6"/>
    </row>
    <row r="444" spans="1:10" ht="45" customHeight="1">
      <c r="A444" s="217" t="s">
        <v>755</v>
      </c>
      <c r="B444" s="217"/>
      <c r="C444" s="217"/>
      <c r="D444" s="217"/>
      <c r="E444" s="217"/>
      <c r="F444" s="217"/>
      <c r="G444" s="217"/>
      <c r="H444" s="217"/>
      <c r="I444" s="217"/>
      <c r="J444" s="6"/>
    </row>
    <row r="445" spans="1:10" s="9" customFormat="1" ht="40.5" customHeight="1">
      <c r="A445" s="203" t="s">
        <v>756</v>
      </c>
      <c r="B445" s="203"/>
      <c r="C445" s="203"/>
      <c r="D445" s="203"/>
      <c r="E445" s="203"/>
      <c r="F445" s="203"/>
      <c r="G445" s="203"/>
      <c r="H445" s="203"/>
      <c r="I445" s="203"/>
      <c r="J445" s="204"/>
    </row>
    <row r="446" spans="1:10" s="9" customFormat="1" ht="225">
      <c r="A446" s="210"/>
      <c r="B446" s="209" t="s">
        <v>757</v>
      </c>
      <c r="C446" s="207" t="s">
        <v>545</v>
      </c>
      <c r="D446" s="165" t="s">
        <v>742</v>
      </c>
      <c r="E446" s="73">
        <v>4851</v>
      </c>
      <c r="F446" s="73">
        <v>4900</v>
      </c>
      <c r="G446" s="73">
        <v>4938</v>
      </c>
      <c r="H446" s="73">
        <f>G446/F446*100</f>
        <v>100.77551020408164</v>
      </c>
      <c r="I446" s="73"/>
      <c r="J446" s="204"/>
    </row>
    <row r="447" spans="1:10" ht="18.75">
      <c r="A447" s="191" t="s">
        <v>758</v>
      </c>
      <c r="B447" s="191"/>
      <c r="C447" s="191"/>
      <c r="D447" s="191"/>
      <c r="E447" s="191"/>
      <c r="F447" s="191"/>
      <c r="G447" s="191"/>
      <c r="H447" s="191"/>
      <c r="I447" s="191"/>
      <c r="J447" s="6"/>
    </row>
    <row r="448" spans="1:10" ht="18.75">
      <c r="A448" s="196" t="s">
        <v>759</v>
      </c>
      <c r="B448" s="196"/>
      <c r="C448" s="196"/>
      <c r="D448" s="196"/>
      <c r="E448" s="196"/>
      <c r="F448" s="196"/>
      <c r="G448" s="196"/>
      <c r="H448" s="196"/>
      <c r="I448" s="196"/>
      <c r="J448" s="6"/>
    </row>
    <row r="449" spans="1:10" ht="150">
      <c r="A449" s="71"/>
      <c r="B449" s="187" t="s">
        <v>760</v>
      </c>
      <c r="C449" s="188" t="s">
        <v>545</v>
      </c>
      <c r="D449" s="111" t="s">
        <v>1092</v>
      </c>
      <c r="E449" s="54">
        <v>50</v>
      </c>
      <c r="F449" s="54">
        <v>52</v>
      </c>
      <c r="G449" s="54">
        <v>0</v>
      </c>
      <c r="H449" s="54">
        <f>G449/F449*100</f>
        <v>0</v>
      </c>
      <c r="I449" s="190" t="s">
        <v>555</v>
      </c>
      <c r="J449" s="6"/>
    </row>
    <row r="450" spans="1:10" ht="18.75">
      <c r="A450" s="196" t="s">
        <v>761</v>
      </c>
      <c r="B450" s="196"/>
      <c r="C450" s="196"/>
      <c r="D450" s="196"/>
      <c r="E450" s="196"/>
      <c r="F450" s="196"/>
      <c r="G450" s="196"/>
      <c r="H450" s="196"/>
      <c r="I450" s="196"/>
      <c r="J450" s="6"/>
    </row>
    <row r="451" spans="1:10" ht="72" customHeight="1">
      <c r="A451" s="71"/>
      <c r="B451" s="187" t="s">
        <v>762</v>
      </c>
      <c r="C451" s="188" t="s">
        <v>545</v>
      </c>
      <c r="D451" s="218" t="s">
        <v>763</v>
      </c>
      <c r="E451" s="219" t="s">
        <v>764</v>
      </c>
      <c r="F451" s="219" t="s">
        <v>765</v>
      </c>
      <c r="G451" s="219" t="s">
        <v>765</v>
      </c>
      <c r="H451" s="54" t="e">
        <f>G451/F451*100</f>
        <v>#DIV/0!</v>
      </c>
      <c r="I451" s="54"/>
      <c r="J451" s="6"/>
    </row>
    <row r="452" spans="1:10" ht="45.75" customHeight="1">
      <c r="A452" s="211" t="s">
        <v>766</v>
      </c>
      <c r="B452" s="198"/>
      <c r="C452" s="198"/>
      <c r="D452" s="198"/>
      <c r="E452" s="198"/>
      <c r="F452" s="198"/>
      <c r="G452" s="198"/>
      <c r="H452" s="198"/>
      <c r="I452" s="198"/>
      <c r="J452" s="6"/>
    </row>
    <row r="453" spans="1:10" ht="112.5">
      <c r="A453" s="71"/>
      <c r="B453" s="187" t="s">
        <v>767</v>
      </c>
      <c r="C453" s="188" t="s">
        <v>545</v>
      </c>
      <c r="D453" s="107" t="s">
        <v>742</v>
      </c>
      <c r="E453" s="54">
        <v>8</v>
      </c>
      <c r="F453" s="54">
        <v>7</v>
      </c>
      <c r="G453" s="54">
        <v>0</v>
      </c>
      <c r="H453" s="54">
        <f>G453/F453*100</f>
        <v>0</v>
      </c>
      <c r="I453" s="188" t="s">
        <v>768</v>
      </c>
      <c r="J453" s="6"/>
    </row>
    <row r="454" spans="1:10" ht="18.75">
      <c r="A454" s="196" t="s">
        <v>769</v>
      </c>
      <c r="B454" s="196"/>
      <c r="C454" s="196"/>
      <c r="D454" s="196"/>
      <c r="E454" s="196"/>
      <c r="F454" s="196"/>
      <c r="G454" s="196"/>
      <c r="H454" s="196"/>
      <c r="I454" s="196"/>
      <c r="J454" s="6"/>
    </row>
    <row r="455" spans="1:10" ht="93.75">
      <c r="A455" s="71"/>
      <c r="B455" s="187" t="s">
        <v>770</v>
      </c>
      <c r="C455" s="188" t="s">
        <v>545</v>
      </c>
      <c r="D455" s="107" t="s">
        <v>742</v>
      </c>
      <c r="E455" s="54">
        <v>510</v>
      </c>
      <c r="F455" s="54">
        <v>330</v>
      </c>
      <c r="G455" s="54">
        <v>0</v>
      </c>
      <c r="H455" s="54">
        <f>G455/F455*100</f>
        <v>0</v>
      </c>
      <c r="I455" s="188" t="s">
        <v>771</v>
      </c>
      <c r="J455" s="6"/>
    </row>
    <row r="456" spans="1:10" ht="18.75">
      <c r="A456" s="196" t="s">
        <v>772</v>
      </c>
      <c r="B456" s="196"/>
      <c r="C456" s="196"/>
      <c r="D456" s="196"/>
      <c r="E456" s="196"/>
      <c r="F456" s="196"/>
      <c r="G456" s="196"/>
      <c r="H456" s="196"/>
      <c r="I456" s="196"/>
      <c r="J456" s="6"/>
    </row>
    <row r="457" spans="1:10" ht="93.75">
      <c r="A457" s="71"/>
      <c r="B457" s="187" t="s">
        <v>773</v>
      </c>
      <c r="C457" s="188" t="s">
        <v>545</v>
      </c>
      <c r="D457" s="107" t="s">
        <v>742</v>
      </c>
      <c r="E457" s="54">
        <v>50</v>
      </c>
      <c r="F457" s="54">
        <v>60</v>
      </c>
      <c r="G457" s="54">
        <v>0</v>
      </c>
      <c r="H457" s="54">
        <f>G457/F457*100</f>
        <v>0</v>
      </c>
      <c r="I457" s="188" t="s">
        <v>774</v>
      </c>
      <c r="J457" s="6"/>
    </row>
    <row r="458" spans="1:10" ht="18.75">
      <c r="A458" s="196" t="s">
        <v>775</v>
      </c>
      <c r="B458" s="196"/>
      <c r="C458" s="196"/>
      <c r="D458" s="196"/>
      <c r="E458" s="196"/>
      <c r="F458" s="196"/>
      <c r="G458" s="196"/>
      <c r="H458" s="196"/>
      <c r="I458" s="196"/>
      <c r="J458" s="6"/>
    </row>
    <row r="459" spans="1:10" ht="93.75">
      <c r="A459" s="71"/>
      <c r="B459" s="187" t="s">
        <v>776</v>
      </c>
      <c r="C459" s="188" t="s">
        <v>545</v>
      </c>
      <c r="D459" s="107" t="s">
        <v>454</v>
      </c>
      <c r="E459" s="54">
        <v>43</v>
      </c>
      <c r="F459" s="54">
        <v>0</v>
      </c>
      <c r="G459" s="54">
        <v>0</v>
      </c>
      <c r="H459" s="54" t="e">
        <f>G459/F459*100</f>
        <v>#DIV/0!</v>
      </c>
      <c r="I459" s="190" t="s">
        <v>777</v>
      </c>
      <c r="J459" s="6"/>
    </row>
    <row r="460" spans="1:10" ht="18.75">
      <c r="A460" s="191" t="s">
        <v>778</v>
      </c>
      <c r="B460" s="191"/>
      <c r="C460" s="191"/>
      <c r="D460" s="191"/>
      <c r="E460" s="191"/>
      <c r="F460" s="191"/>
      <c r="G460" s="191"/>
      <c r="H460" s="191"/>
      <c r="I460" s="191"/>
      <c r="J460" s="6"/>
    </row>
    <row r="461" spans="1:10" ht="112.5">
      <c r="A461" s="212"/>
      <c r="B461" s="187" t="s">
        <v>779</v>
      </c>
      <c r="C461" s="188" t="s">
        <v>545</v>
      </c>
      <c r="D461" s="111" t="s">
        <v>557</v>
      </c>
      <c r="E461" s="186">
        <v>6</v>
      </c>
      <c r="F461" s="186">
        <v>3</v>
      </c>
      <c r="G461" s="186">
        <v>2</v>
      </c>
      <c r="H461" s="54">
        <f>G461/F461*100</f>
        <v>66.66666666666666</v>
      </c>
      <c r="I461" s="190" t="s">
        <v>777</v>
      </c>
      <c r="J461" s="6"/>
    </row>
    <row r="462" spans="1:10" ht="112.5">
      <c r="A462" s="71"/>
      <c r="B462" s="187" t="s">
        <v>780</v>
      </c>
      <c r="C462" s="188" t="s">
        <v>545</v>
      </c>
      <c r="D462" s="111" t="s">
        <v>1092</v>
      </c>
      <c r="E462" s="54">
        <v>45</v>
      </c>
      <c r="F462" s="54">
        <v>55</v>
      </c>
      <c r="G462" s="54">
        <v>45</v>
      </c>
      <c r="H462" s="189">
        <f>G462/F462*100</f>
        <v>81.81818181818183</v>
      </c>
      <c r="I462" s="54"/>
      <c r="J462" s="6"/>
    </row>
    <row r="463" spans="1:10" ht="35.25" customHeight="1">
      <c r="A463" s="213" t="s">
        <v>781</v>
      </c>
      <c r="B463" s="214"/>
      <c r="C463" s="214"/>
      <c r="D463" s="214"/>
      <c r="E463" s="214"/>
      <c r="F463" s="214"/>
      <c r="G463" s="214"/>
      <c r="H463" s="214"/>
      <c r="I463" s="215"/>
      <c r="J463" s="6"/>
    </row>
    <row r="464" spans="1:10" ht="39.75" customHeight="1">
      <c r="A464" s="198" t="s">
        <v>782</v>
      </c>
      <c r="B464" s="198"/>
      <c r="C464" s="198"/>
      <c r="D464" s="198"/>
      <c r="E464" s="198"/>
      <c r="F464" s="198"/>
      <c r="G464" s="198"/>
      <c r="H464" s="198"/>
      <c r="I464" s="198"/>
      <c r="J464" s="6"/>
    </row>
    <row r="465" spans="1:10" ht="112.5">
      <c r="A465" s="71"/>
      <c r="B465" s="187" t="s">
        <v>783</v>
      </c>
      <c r="C465" s="188" t="s">
        <v>545</v>
      </c>
      <c r="D465" s="111" t="s">
        <v>557</v>
      </c>
      <c r="E465" s="54">
        <v>6</v>
      </c>
      <c r="F465" s="54">
        <v>3</v>
      </c>
      <c r="G465" s="54">
        <v>2</v>
      </c>
      <c r="H465" s="54">
        <f>G465/F465*100</f>
        <v>66.66666666666666</v>
      </c>
      <c r="I465" s="54"/>
      <c r="J465" s="6"/>
    </row>
    <row r="466" spans="1:10" ht="18.75">
      <c r="A466" s="196" t="s">
        <v>784</v>
      </c>
      <c r="B466" s="196"/>
      <c r="C466" s="196"/>
      <c r="D466" s="196"/>
      <c r="E466" s="196"/>
      <c r="F466" s="196"/>
      <c r="G466" s="196"/>
      <c r="H466" s="196"/>
      <c r="I466" s="196"/>
      <c r="J466" s="6"/>
    </row>
    <row r="467" spans="1:10" ht="75">
      <c r="A467" s="71"/>
      <c r="B467" s="187" t="s">
        <v>785</v>
      </c>
      <c r="C467" s="188" t="s">
        <v>545</v>
      </c>
      <c r="D467" s="111" t="s">
        <v>557</v>
      </c>
      <c r="E467" s="54">
        <v>1</v>
      </c>
      <c r="F467" s="54">
        <v>1</v>
      </c>
      <c r="G467" s="54">
        <v>0</v>
      </c>
      <c r="H467" s="54">
        <f>G467/F467*100</f>
        <v>0</v>
      </c>
      <c r="I467" s="54"/>
      <c r="J467" s="6"/>
    </row>
    <row r="468" spans="1:10" ht="37.5" customHeight="1">
      <c r="A468" s="192" t="s">
        <v>786</v>
      </c>
      <c r="B468" s="193"/>
      <c r="C468" s="193"/>
      <c r="D468" s="193"/>
      <c r="E468" s="193"/>
      <c r="F468" s="193"/>
      <c r="G468" s="193"/>
      <c r="H468" s="193"/>
      <c r="I468" s="194"/>
      <c r="J468" s="6"/>
    </row>
    <row r="469" spans="1:10" ht="112.5">
      <c r="A469" s="71"/>
      <c r="B469" s="187" t="s">
        <v>787</v>
      </c>
      <c r="C469" s="188" t="s">
        <v>545</v>
      </c>
      <c r="D469" s="111" t="s">
        <v>557</v>
      </c>
      <c r="E469" s="54">
        <v>0</v>
      </c>
      <c r="F469" s="54">
        <v>0</v>
      </c>
      <c r="G469" s="54">
        <v>0</v>
      </c>
      <c r="H469" s="54" t="e">
        <f>G469/F469*100</f>
        <v>#DIV/0!</v>
      </c>
      <c r="I469" s="54"/>
      <c r="J469" s="6"/>
    </row>
    <row r="470" spans="1:10" ht="18.75">
      <c r="A470" s="196" t="s">
        <v>788</v>
      </c>
      <c r="B470" s="196"/>
      <c r="C470" s="196"/>
      <c r="D470" s="196"/>
      <c r="E470" s="196"/>
      <c r="F470" s="196"/>
      <c r="G470" s="196"/>
      <c r="H470" s="196"/>
      <c r="I470" s="196"/>
      <c r="J470" s="6"/>
    </row>
    <row r="471" spans="1:10" ht="75">
      <c r="A471" s="71"/>
      <c r="B471" s="187" t="s">
        <v>789</v>
      </c>
      <c r="C471" s="188" t="s">
        <v>545</v>
      </c>
      <c r="D471" s="111" t="s">
        <v>557</v>
      </c>
      <c r="E471" s="54">
        <v>0</v>
      </c>
      <c r="F471" s="54">
        <v>0</v>
      </c>
      <c r="G471" s="54">
        <v>0</v>
      </c>
      <c r="H471" s="54" t="e">
        <f>G471/F471*100</f>
        <v>#DIV/0!</v>
      </c>
      <c r="I471" s="54"/>
      <c r="J471" s="6"/>
    </row>
    <row r="472" spans="1:10" ht="30" customHeight="1">
      <c r="A472" s="198" t="s">
        <v>790</v>
      </c>
      <c r="B472" s="198"/>
      <c r="C472" s="198"/>
      <c r="D472" s="198"/>
      <c r="E472" s="198"/>
      <c r="F472" s="198"/>
      <c r="G472" s="198"/>
      <c r="H472" s="198"/>
      <c r="I472" s="198"/>
      <c r="J472" s="6"/>
    </row>
    <row r="473" spans="1:10" ht="75">
      <c r="A473" s="71"/>
      <c r="B473" s="187" t="s">
        <v>791</v>
      </c>
      <c r="C473" s="188" t="s">
        <v>545</v>
      </c>
      <c r="D473" s="111" t="s">
        <v>557</v>
      </c>
      <c r="E473" s="54">
        <v>0</v>
      </c>
      <c r="F473" s="54">
        <v>0</v>
      </c>
      <c r="G473" s="54">
        <v>0</v>
      </c>
      <c r="H473" s="54" t="e">
        <f>G473/F473*100</f>
        <v>#DIV/0!</v>
      </c>
      <c r="I473" s="54"/>
      <c r="J473" s="6"/>
    </row>
    <row r="474" spans="1:10" ht="18.75">
      <c r="A474" s="196" t="s">
        <v>792</v>
      </c>
      <c r="B474" s="196"/>
      <c r="C474" s="196"/>
      <c r="D474" s="196"/>
      <c r="E474" s="196"/>
      <c r="F474" s="196"/>
      <c r="G474" s="196"/>
      <c r="H474" s="196"/>
      <c r="I474" s="196"/>
      <c r="J474" s="6"/>
    </row>
    <row r="475" spans="1:10" ht="48" customHeight="1">
      <c r="A475" s="71"/>
      <c r="B475" s="187" t="s">
        <v>793</v>
      </c>
      <c r="C475" s="188" t="s">
        <v>545</v>
      </c>
      <c r="D475" s="111" t="s">
        <v>557</v>
      </c>
      <c r="E475" s="73">
        <v>2</v>
      </c>
      <c r="F475" s="73">
        <v>0</v>
      </c>
      <c r="G475" s="73">
        <v>0</v>
      </c>
      <c r="H475" s="54" t="e">
        <f>G475/F475*100</f>
        <v>#DIV/0!</v>
      </c>
      <c r="I475" s="54"/>
      <c r="J475" s="6"/>
    </row>
    <row r="476" spans="1:10" ht="18.75">
      <c r="A476" s="191" t="s">
        <v>794</v>
      </c>
      <c r="B476" s="191"/>
      <c r="C476" s="191"/>
      <c r="D476" s="191"/>
      <c r="E476" s="191"/>
      <c r="F476" s="191"/>
      <c r="G476" s="191"/>
      <c r="H476" s="191"/>
      <c r="I476" s="191"/>
      <c r="J476" s="6"/>
    </row>
    <row r="477" spans="1:10" ht="18.75">
      <c r="A477" s="196" t="s">
        <v>795</v>
      </c>
      <c r="B477" s="196"/>
      <c r="C477" s="196"/>
      <c r="D477" s="196"/>
      <c r="E477" s="196"/>
      <c r="F477" s="196"/>
      <c r="G477" s="196"/>
      <c r="H477" s="196"/>
      <c r="I477" s="196"/>
      <c r="J477" s="6"/>
    </row>
    <row r="478" spans="1:10" ht="112.5">
      <c r="A478" s="71"/>
      <c r="B478" s="187" t="s">
        <v>796</v>
      </c>
      <c r="C478" s="188" t="s">
        <v>545</v>
      </c>
      <c r="D478" s="111" t="s">
        <v>1092</v>
      </c>
      <c r="E478" s="54">
        <v>45</v>
      </c>
      <c r="F478" s="54">
        <v>55</v>
      </c>
      <c r="G478" s="54">
        <v>45</v>
      </c>
      <c r="H478" s="189">
        <f>G478/F478*100</f>
        <v>81.81818181818183</v>
      </c>
      <c r="I478" s="54"/>
      <c r="J478" s="6"/>
    </row>
    <row r="479" spans="1:10" ht="52.5" customHeight="1">
      <c r="A479" s="211" t="s">
        <v>797</v>
      </c>
      <c r="B479" s="198"/>
      <c r="C479" s="198"/>
      <c r="D479" s="198"/>
      <c r="E479" s="198"/>
      <c r="F479" s="198"/>
      <c r="G479" s="198"/>
      <c r="H479" s="198"/>
      <c r="I479" s="198"/>
      <c r="J479" s="6"/>
    </row>
    <row r="480" spans="1:10" ht="75">
      <c r="A480" s="71"/>
      <c r="B480" s="187" t="s">
        <v>798</v>
      </c>
      <c r="C480" s="188" t="s">
        <v>545</v>
      </c>
      <c r="D480" s="107" t="s">
        <v>742</v>
      </c>
      <c r="E480" s="54">
        <v>60</v>
      </c>
      <c r="F480" s="54">
        <v>65</v>
      </c>
      <c r="G480" s="54">
        <v>21</v>
      </c>
      <c r="H480" s="189">
        <f>G480/F480*100</f>
        <v>32.30769230769231</v>
      </c>
      <c r="I480" s="54"/>
      <c r="J480" s="6"/>
    </row>
    <row r="481" spans="1:10" ht="54.75" customHeight="1">
      <c r="A481" s="198" t="s">
        <v>799</v>
      </c>
      <c r="B481" s="198"/>
      <c r="C481" s="198"/>
      <c r="D481" s="198"/>
      <c r="E481" s="198"/>
      <c r="F481" s="198"/>
      <c r="G481" s="198"/>
      <c r="H481" s="198"/>
      <c r="I481" s="198"/>
      <c r="J481" s="6"/>
    </row>
    <row r="482" spans="1:10" ht="75">
      <c r="A482" s="71"/>
      <c r="B482" s="187" t="s">
        <v>800</v>
      </c>
      <c r="C482" s="188" t="s">
        <v>545</v>
      </c>
      <c r="D482" s="111" t="s">
        <v>1092</v>
      </c>
      <c r="E482" s="54">
        <v>87</v>
      </c>
      <c r="F482" s="54">
        <v>95</v>
      </c>
      <c r="G482" s="54">
        <v>87</v>
      </c>
      <c r="H482" s="189">
        <f>G482/F482*100</f>
        <v>91.57894736842105</v>
      </c>
      <c r="I482" s="54"/>
      <c r="J482" s="6"/>
    </row>
    <row r="483" spans="1:10" s="9" customFormat="1" ht="30.75" customHeight="1">
      <c r="A483" s="220" t="s">
        <v>801</v>
      </c>
      <c r="B483" s="203"/>
      <c r="C483" s="203"/>
      <c r="D483" s="203"/>
      <c r="E483" s="203"/>
      <c r="F483" s="203"/>
      <c r="G483" s="203"/>
      <c r="H483" s="203"/>
      <c r="I483" s="203"/>
      <c r="J483" s="204"/>
    </row>
    <row r="484" spans="1:10" s="9" customFormat="1" ht="131.25">
      <c r="A484" s="210"/>
      <c r="B484" s="209" t="s">
        <v>802</v>
      </c>
      <c r="C484" s="207" t="s">
        <v>545</v>
      </c>
      <c r="D484" s="132" t="s">
        <v>1092</v>
      </c>
      <c r="E484" s="73">
        <v>100</v>
      </c>
      <c r="F484" s="73">
        <v>100</v>
      </c>
      <c r="G484" s="73">
        <v>100</v>
      </c>
      <c r="H484" s="73">
        <f>G484/F484*100</f>
        <v>100</v>
      </c>
      <c r="I484" s="73"/>
      <c r="J484" s="204"/>
    </row>
    <row r="485" spans="1:10" ht="43.5" customHeight="1">
      <c r="A485" s="198" t="s">
        <v>803</v>
      </c>
      <c r="B485" s="198"/>
      <c r="C485" s="198"/>
      <c r="D485" s="198"/>
      <c r="E485" s="198"/>
      <c r="F485" s="198"/>
      <c r="G485" s="198"/>
      <c r="H485" s="198"/>
      <c r="I485" s="198"/>
      <c r="J485" s="6"/>
    </row>
    <row r="486" spans="1:10" ht="112.5">
      <c r="A486" s="71"/>
      <c r="B486" s="187" t="s">
        <v>804</v>
      </c>
      <c r="C486" s="188" t="s">
        <v>545</v>
      </c>
      <c r="D486" s="107" t="s">
        <v>742</v>
      </c>
      <c r="E486" s="54">
        <v>66</v>
      </c>
      <c r="F486" s="54">
        <v>80</v>
      </c>
      <c r="G486" s="54">
        <v>0</v>
      </c>
      <c r="H486" s="54">
        <f>G486/F486*100</f>
        <v>0</v>
      </c>
      <c r="I486" s="188" t="s">
        <v>805</v>
      </c>
      <c r="J486" s="6"/>
    </row>
    <row r="487" spans="1:10" ht="42" customHeight="1">
      <c r="A487" s="198" t="s">
        <v>806</v>
      </c>
      <c r="B487" s="198"/>
      <c r="C487" s="198"/>
      <c r="D487" s="198"/>
      <c r="E487" s="198"/>
      <c r="F487" s="198"/>
      <c r="G487" s="198"/>
      <c r="H487" s="198"/>
      <c r="I487" s="198"/>
      <c r="J487" s="6"/>
    </row>
    <row r="488" spans="1:10" ht="131.25">
      <c r="A488" s="71"/>
      <c r="B488" s="187" t="s">
        <v>807</v>
      </c>
      <c r="C488" s="188" t="s">
        <v>545</v>
      </c>
      <c r="D488" s="107" t="s">
        <v>742</v>
      </c>
      <c r="E488" s="73">
        <v>260</v>
      </c>
      <c r="F488" s="73">
        <v>260</v>
      </c>
      <c r="G488" s="73">
        <v>325</v>
      </c>
      <c r="H488" s="54">
        <f>G488/F488*100</f>
        <v>125</v>
      </c>
      <c r="I488" s="54"/>
      <c r="J488" s="6"/>
    </row>
    <row r="489" spans="1:10" ht="43.5" customHeight="1">
      <c r="A489" s="198" t="s">
        <v>808</v>
      </c>
      <c r="B489" s="198"/>
      <c r="C489" s="198"/>
      <c r="D489" s="198"/>
      <c r="E489" s="198"/>
      <c r="F489" s="198"/>
      <c r="G489" s="198"/>
      <c r="H489" s="198"/>
      <c r="I489" s="198"/>
      <c r="J489" s="6"/>
    </row>
    <row r="490" spans="1:10" ht="131.25">
      <c r="A490" s="71"/>
      <c r="B490" s="187" t="s">
        <v>809</v>
      </c>
      <c r="C490" s="188" t="s">
        <v>545</v>
      </c>
      <c r="D490" s="107" t="s">
        <v>742</v>
      </c>
      <c r="E490" s="54">
        <v>180</v>
      </c>
      <c r="F490" s="54">
        <v>180</v>
      </c>
      <c r="G490" s="54">
        <v>160</v>
      </c>
      <c r="H490" s="189">
        <f>G490/F490*100</f>
        <v>88.88888888888889</v>
      </c>
      <c r="I490" s="54"/>
      <c r="J490" s="6"/>
    </row>
    <row r="491" spans="1:10" ht="18.75">
      <c r="A491" s="196" t="s">
        <v>810</v>
      </c>
      <c r="B491" s="196"/>
      <c r="C491" s="196"/>
      <c r="D491" s="196"/>
      <c r="E491" s="196"/>
      <c r="F491" s="196"/>
      <c r="G491" s="196"/>
      <c r="H491" s="196"/>
      <c r="I491" s="196"/>
      <c r="J491" s="6"/>
    </row>
    <row r="492" spans="1:10" ht="112.5">
      <c r="A492" s="71"/>
      <c r="B492" s="187" t="s">
        <v>811</v>
      </c>
      <c r="C492" s="188" t="s">
        <v>545</v>
      </c>
      <c r="D492" s="107" t="s">
        <v>742</v>
      </c>
      <c r="E492" s="54">
        <v>5</v>
      </c>
      <c r="F492" s="54">
        <v>5</v>
      </c>
      <c r="G492" s="54">
        <v>0</v>
      </c>
      <c r="H492" s="54">
        <f>G492/F492*100</f>
        <v>0</v>
      </c>
      <c r="I492" s="190" t="s">
        <v>777</v>
      </c>
      <c r="J492" s="6"/>
    </row>
    <row r="493" spans="1:10" ht="44.25" customHeight="1">
      <c r="A493" s="211" t="s">
        <v>812</v>
      </c>
      <c r="B493" s="198"/>
      <c r="C493" s="198"/>
      <c r="D493" s="198"/>
      <c r="E493" s="198"/>
      <c r="F493" s="198"/>
      <c r="G493" s="198"/>
      <c r="H493" s="198"/>
      <c r="I493" s="198"/>
      <c r="J493" s="6"/>
    </row>
    <row r="494" spans="1:10" ht="75">
      <c r="A494" s="71"/>
      <c r="B494" s="187" t="s">
        <v>813</v>
      </c>
      <c r="C494" s="188" t="s">
        <v>545</v>
      </c>
      <c r="D494" s="107" t="s">
        <v>742</v>
      </c>
      <c r="E494" s="73">
        <v>300</v>
      </c>
      <c r="F494" s="73">
        <v>400</v>
      </c>
      <c r="G494" s="73">
        <v>0</v>
      </c>
      <c r="H494" s="54">
        <f>G494/F494*100</f>
        <v>0</v>
      </c>
      <c r="I494" s="190" t="s">
        <v>777</v>
      </c>
      <c r="J494" s="6"/>
    </row>
    <row r="495" spans="1:10" ht="29.25" customHeight="1">
      <c r="A495" s="192" t="s">
        <v>814</v>
      </c>
      <c r="B495" s="193"/>
      <c r="C495" s="193"/>
      <c r="D495" s="193"/>
      <c r="E495" s="193"/>
      <c r="F495" s="193"/>
      <c r="G495" s="193"/>
      <c r="H495" s="193"/>
      <c r="I495" s="194"/>
      <c r="J495" s="6"/>
    </row>
    <row r="496" spans="1:10" ht="75">
      <c r="A496" s="71"/>
      <c r="B496" s="187" t="s">
        <v>815</v>
      </c>
      <c r="C496" s="188" t="s">
        <v>545</v>
      </c>
      <c r="D496" s="107" t="s">
        <v>557</v>
      </c>
      <c r="E496" s="54">
        <v>0</v>
      </c>
      <c r="F496" s="54">
        <v>4</v>
      </c>
      <c r="G496" s="54">
        <v>0</v>
      </c>
      <c r="H496" s="54">
        <f>G496/F496*100</f>
        <v>0</v>
      </c>
      <c r="I496" s="190" t="s">
        <v>777</v>
      </c>
      <c r="J496" s="6"/>
    </row>
    <row r="497" spans="1:10" ht="21" customHeight="1">
      <c r="A497" s="213" t="s">
        <v>816</v>
      </c>
      <c r="B497" s="214"/>
      <c r="C497" s="214"/>
      <c r="D497" s="214"/>
      <c r="E497" s="214"/>
      <c r="F497" s="214"/>
      <c r="G497" s="214"/>
      <c r="H497" s="214"/>
      <c r="I497" s="215"/>
      <c r="J497" s="6"/>
    </row>
    <row r="498" spans="1:10" ht="18.75">
      <c r="A498" s="196" t="s">
        <v>817</v>
      </c>
      <c r="B498" s="196"/>
      <c r="C498" s="196"/>
      <c r="D498" s="196"/>
      <c r="E498" s="196"/>
      <c r="F498" s="196"/>
      <c r="G498" s="196"/>
      <c r="H498" s="196"/>
      <c r="I498" s="196"/>
      <c r="J498" s="6"/>
    </row>
    <row r="499" spans="1:10" ht="60" customHeight="1">
      <c r="A499" s="71"/>
      <c r="B499" s="187" t="s">
        <v>818</v>
      </c>
      <c r="C499" s="188" t="s">
        <v>545</v>
      </c>
      <c r="D499" s="107" t="s">
        <v>557</v>
      </c>
      <c r="E499" s="54">
        <v>11</v>
      </c>
      <c r="F499" s="54">
        <v>11</v>
      </c>
      <c r="G499" s="54">
        <v>11</v>
      </c>
      <c r="H499" s="54">
        <f>G499/F499*100</f>
        <v>100</v>
      </c>
      <c r="I499" s="54"/>
      <c r="J499" s="6"/>
    </row>
    <row r="500" spans="1:10" ht="18.75">
      <c r="A500" s="191" t="s">
        <v>819</v>
      </c>
      <c r="B500" s="191"/>
      <c r="C500" s="191"/>
      <c r="D500" s="191"/>
      <c r="E500" s="191"/>
      <c r="F500" s="191"/>
      <c r="G500" s="191"/>
      <c r="H500" s="191"/>
      <c r="I500" s="191"/>
      <c r="J500" s="6"/>
    </row>
    <row r="501" spans="1:10" ht="58.5" customHeight="1">
      <c r="A501" s="71"/>
      <c r="B501" s="187" t="s">
        <v>820</v>
      </c>
      <c r="C501" s="188" t="s">
        <v>545</v>
      </c>
      <c r="D501" s="107" t="s">
        <v>557</v>
      </c>
      <c r="E501" s="54">
        <v>8</v>
      </c>
      <c r="F501" s="54">
        <v>16</v>
      </c>
      <c r="G501" s="54">
        <v>3</v>
      </c>
      <c r="H501" s="189">
        <f>G501/F501*100</f>
        <v>18.75</v>
      </c>
      <c r="I501" s="54"/>
      <c r="J501" s="6"/>
    </row>
    <row r="502" spans="1:10" ht="18.75">
      <c r="A502" s="191" t="s">
        <v>821</v>
      </c>
      <c r="B502" s="191"/>
      <c r="C502" s="191"/>
      <c r="D502" s="191"/>
      <c r="E502" s="191"/>
      <c r="F502" s="191"/>
      <c r="G502" s="191"/>
      <c r="H502" s="191"/>
      <c r="I502" s="191"/>
      <c r="J502" s="6"/>
    </row>
    <row r="503" spans="1:10" ht="41.25" customHeight="1">
      <c r="A503" s="198" t="s">
        <v>822</v>
      </c>
      <c r="B503" s="198"/>
      <c r="C503" s="198"/>
      <c r="D503" s="198"/>
      <c r="E503" s="198"/>
      <c r="F503" s="198"/>
      <c r="G503" s="198"/>
      <c r="H503" s="198"/>
      <c r="I503" s="198"/>
      <c r="J503" s="6"/>
    </row>
    <row r="504" spans="1:10" ht="168.75">
      <c r="A504" s="71"/>
      <c r="B504" s="187" t="s">
        <v>823</v>
      </c>
      <c r="C504" s="188" t="s">
        <v>545</v>
      </c>
      <c r="D504" s="107" t="s">
        <v>557</v>
      </c>
      <c r="E504" s="54">
        <v>4</v>
      </c>
      <c r="F504" s="54">
        <v>16</v>
      </c>
      <c r="G504" s="54">
        <v>3</v>
      </c>
      <c r="H504" s="54">
        <f>G504/F504*100</f>
        <v>18.75</v>
      </c>
      <c r="I504" s="54"/>
      <c r="J504" s="6"/>
    </row>
    <row r="505" spans="1:10" ht="58.5" customHeight="1">
      <c r="A505" s="211" t="s">
        <v>824</v>
      </c>
      <c r="B505" s="198"/>
      <c r="C505" s="198"/>
      <c r="D505" s="198"/>
      <c r="E505" s="198"/>
      <c r="F505" s="198"/>
      <c r="G505" s="198"/>
      <c r="H505" s="198"/>
      <c r="I505" s="198"/>
      <c r="J505" s="6"/>
    </row>
    <row r="506" spans="1:10" ht="225">
      <c r="A506" s="71"/>
      <c r="B506" s="187" t="s">
        <v>825</v>
      </c>
      <c r="C506" s="188" t="s">
        <v>545</v>
      </c>
      <c r="D506" s="107" t="s">
        <v>826</v>
      </c>
      <c r="E506" s="54">
        <v>1</v>
      </c>
      <c r="F506" s="54">
        <v>0</v>
      </c>
      <c r="G506" s="54">
        <v>0</v>
      </c>
      <c r="H506" s="54" t="e">
        <f>G506/F506*100</f>
        <v>#DIV/0!</v>
      </c>
      <c r="I506" s="54"/>
      <c r="J506" s="6"/>
    </row>
    <row r="507" spans="1:10" ht="54" customHeight="1">
      <c r="A507" s="211" t="s">
        <v>827</v>
      </c>
      <c r="B507" s="198"/>
      <c r="C507" s="198"/>
      <c r="D507" s="198"/>
      <c r="E507" s="198"/>
      <c r="F507" s="198"/>
      <c r="G507" s="198"/>
      <c r="H507" s="198"/>
      <c r="I507" s="198"/>
      <c r="J507" s="6"/>
    </row>
    <row r="508" spans="1:10" ht="206.25">
      <c r="A508" s="71"/>
      <c r="B508" s="187" t="s">
        <v>828</v>
      </c>
      <c r="C508" s="188" t="s">
        <v>545</v>
      </c>
      <c r="D508" s="107" t="s">
        <v>829</v>
      </c>
      <c r="E508" s="54">
        <v>3</v>
      </c>
      <c r="F508" s="54">
        <v>0</v>
      </c>
      <c r="G508" s="54">
        <v>0</v>
      </c>
      <c r="H508" s="54" t="e">
        <f>G508/F508*100</f>
        <v>#DIV/0!</v>
      </c>
      <c r="I508" s="54"/>
      <c r="J508" s="6"/>
    </row>
    <row r="509" spans="1:10" ht="18.75">
      <c r="A509" s="191" t="s">
        <v>830</v>
      </c>
      <c r="B509" s="191"/>
      <c r="C509" s="191"/>
      <c r="D509" s="191"/>
      <c r="E509" s="191"/>
      <c r="F509" s="191"/>
      <c r="G509" s="191"/>
      <c r="H509" s="191"/>
      <c r="I509" s="191"/>
      <c r="J509" s="6"/>
    </row>
    <row r="510" spans="1:10" ht="93.75">
      <c r="A510" s="71"/>
      <c r="B510" s="187" t="s">
        <v>831</v>
      </c>
      <c r="C510" s="188" t="s">
        <v>545</v>
      </c>
      <c r="D510" s="111" t="s">
        <v>1092</v>
      </c>
      <c r="E510" s="54">
        <v>95</v>
      </c>
      <c r="F510" s="54">
        <v>95</v>
      </c>
      <c r="G510" s="54">
        <v>61</v>
      </c>
      <c r="H510" s="54">
        <f>G510/F510*100</f>
        <v>64.21052631578948</v>
      </c>
      <c r="I510" s="54"/>
      <c r="J510" s="6"/>
    </row>
    <row r="511" spans="1:10" ht="18.75">
      <c r="A511" s="191" t="s">
        <v>832</v>
      </c>
      <c r="B511" s="191"/>
      <c r="C511" s="191"/>
      <c r="D511" s="191"/>
      <c r="E511" s="191"/>
      <c r="F511" s="191"/>
      <c r="G511" s="191"/>
      <c r="H511" s="191"/>
      <c r="I511" s="191"/>
      <c r="J511" s="6"/>
    </row>
    <row r="512" spans="1:10" ht="23.25" customHeight="1">
      <c r="A512" s="196" t="s">
        <v>833</v>
      </c>
      <c r="B512" s="196"/>
      <c r="C512" s="196"/>
      <c r="D512" s="196"/>
      <c r="E512" s="196"/>
      <c r="F512" s="196"/>
      <c r="G512" s="196"/>
      <c r="H512" s="196"/>
      <c r="I512" s="196"/>
      <c r="J512" s="6"/>
    </row>
    <row r="513" spans="1:10" ht="75">
      <c r="A513" s="71"/>
      <c r="B513" s="187" t="s">
        <v>834</v>
      </c>
      <c r="C513" s="188" t="s">
        <v>545</v>
      </c>
      <c r="D513" s="111" t="s">
        <v>1092</v>
      </c>
      <c r="E513" s="54">
        <v>95</v>
      </c>
      <c r="F513" s="54">
        <v>95</v>
      </c>
      <c r="G513" s="54">
        <v>61</v>
      </c>
      <c r="H513" s="54">
        <f>G513/F513*100</f>
        <v>64.21052631578948</v>
      </c>
      <c r="I513" s="54"/>
      <c r="J513" s="6"/>
    </row>
    <row r="514" spans="1:10" ht="31.5" customHeight="1">
      <c r="A514" s="198" t="s">
        <v>835</v>
      </c>
      <c r="B514" s="198"/>
      <c r="C514" s="198"/>
      <c r="D514" s="198"/>
      <c r="E514" s="198"/>
      <c r="F514" s="198"/>
      <c r="G514" s="198"/>
      <c r="H514" s="198"/>
      <c r="I514" s="198"/>
      <c r="J514" s="6"/>
    </row>
    <row r="515" spans="1:10" ht="35.25" customHeight="1">
      <c r="A515" s="71"/>
      <c r="B515" s="187" t="s">
        <v>836</v>
      </c>
      <c r="C515" s="188" t="s">
        <v>545</v>
      </c>
      <c r="D515" s="67" t="s">
        <v>837</v>
      </c>
      <c r="E515" s="54">
        <v>95</v>
      </c>
      <c r="F515" s="54">
        <v>95</v>
      </c>
      <c r="G515" s="54">
        <v>60.3</v>
      </c>
      <c r="H515" s="54">
        <f>G515/F515*100</f>
        <v>63.473684210526315</v>
      </c>
      <c r="I515" s="54"/>
      <c r="J515" s="6"/>
    </row>
    <row r="516" spans="1:10" ht="23.25" customHeight="1">
      <c r="A516" s="196" t="s">
        <v>838</v>
      </c>
      <c r="B516" s="196"/>
      <c r="C516" s="196"/>
      <c r="D516" s="196"/>
      <c r="E516" s="196"/>
      <c r="F516" s="196"/>
      <c r="G516" s="196"/>
      <c r="H516" s="196"/>
      <c r="I516" s="196"/>
      <c r="J516" s="6"/>
    </row>
    <row r="517" spans="1:10" ht="56.25" customHeight="1">
      <c r="A517" s="71"/>
      <c r="B517" s="187" t="s">
        <v>839</v>
      </c>
      <c r="C517" s="188" t="s">
        <v>545</v>
      </c>
      <c r="D517" s="111" t="s">
        <v>1092</v>
      </c>
      <c r="E517" s="54">
        <v>100</v>
      </c>
      <c r="F517" s="54">
        <v>100</v>
      </c>
      <c r="G517" s="54">
        <v>100</v>
      </c>
      <c r="H517" s="54">
        <f>G517/F517*100</f>
        <v>100</v>
      </c>
      <c r="I517" s="54"/>
      <c r="J517" s="6"/>
    </row>
    <row r="518" spans="1:10" ht="18.75">
      <c r="A518" s="196" t="s">
        <v>840</v>
      </c>
      <c r="B518" s="196"/>
      <c r="C518" s="196"/>
      <c r="D518" s="196"/>
      <c r="E518" s="196"/>
      <c r="F518" s="196"/>
      <c r="G518" s="196"/>
      <c r="H518" s="196"/>
      <c r="I518" s="196"/>
      <c r="J518" s="6"/>
    </row>
    <row r="519" spans="1:10" ht="225">
      <c r="A519" s="71"/>
      <c r="B519" s="187" t="s">
        <v>841</v>
      </c>
      <c r="C519" s="188" t="s">
        <v>545</v>
      </c>
      <c r="D519" s="111" t="s">
        <v>1092</v>
      </c>
      <c r="E519" s="54">
        <v>100</v>
      </c>
      <c r="F519" s="54">
        <v>100</v>
      </c>
      <c r="G519" s="54">
        <v>100</v>
      </c>
      <c r="H519" s="54">
        <f>G519/F519*100</f>
        <v>100</v>
      </c>
      <c r="I519" s="54"/>
      <c r="J519" s="6"/>
    </row>
    <row r="520" spans="1:10" ht="18.75">
      <c r="A520" s="196" t="s">
        <v>842</v>
      </c>
      <c r="B520" s="196"/>
      <c r="C520" s="196"/>
      <c r="D520" s="196"/>
      <c r="E520" s="196"/>
      <c r="F520" s="196"/>
      <c r="G520" s="196"/>
      <c r="H520" s="196"/>
      <c r="I520" s="196"/>
      <c r="J520" s="6"/>
    </row>
    <row r="521" spans="1:10" ht="112.5">
      <c r="A521" s="71"/>
      <c r="B521" s="187" t="s">
        <v>1022</v>
      </c>
      <c r="C521" s="188" t="s">
        <v>545</v>
      </c>
      <c r="D521" s="107" t="s">
        <v>829</v>
      </c>
      <c r="E521" s="54">
        <v>120</v>
      </c>
      <c r="F521" s="54">
        <v>130</v>
      </c>
      <c r="G521" s="54">
        <v>30</v>
      </c>
      <c r="H521" s="54">
        <f>G521/F521*100</f>
        <v>23.076923076923077</v>
      </c>
      <c r="I521" s="54"/>
      <c r="J521" s="6"/>
    </row>
    <row r="522" spans="1:10" ht="18.75">
      <c r="A522" s="221"/>
      <c r="B522" s="222"/>
      <c r="C522" s="43"/>
      <c r="D522" s="43"/>
      <c r="E522" s="43"/>
      <c r="F522" s="43"/>
      <c r="G522" s="43"/>
      <c r="H522" s="43"/>
      <c r="I522" s="98"/>
      <c r="J522" s="6"/>
    </row>
    <row r="523" spans="1:10" s="15" customFormat="1" ht="93.75">
      <c r="A523" s="377" t="s">
        <v>111</v>
      </c>
      <c r="B523" s="378" t="s">
        <v>123</v>
      </c>
      <c r="C523" s="379"/>
      <c r="D523" s="379"/>
      <c r="E523" s="379"/>
      <c r="F523" s="379"/>
      <c r="G523" s="379"/>
      <c r="H523" s="379"/>
      <c r="I523" s="387"/>
      <c r="J523" s="185"/>
    </row>
    <row r="524" spans="1:10" s="15" customFormat="1" ht="15.75" customHeight="1">
      <c r="A524" s="223" t="s">
        <v>925</v>
      </c>
      <c r="B524" s="224"/>
      <c r="C524" s="224"/>
      <c r="D524" s="224"/>
      <c r="E524" s="224"/>
      <c r="F524" s="224"/>
      <c r="G524" s="224"/>
      <c r="H524" s="224"/>
      <c r="I524" s="225"/>
      <c r="J524" s="185"/>
    </row>
    <row r="525" spans="1:10" s="15" customFormat="1" ht="37.5">
      <c r="A525" s="226">
        <v>1</v>
      </c>
      <c r="B525" s="227" t="s">
        <v>213</v>
      </c>
      <c r="C525" s="228"/>
      <c r="D525" s="228"/>
      <c r="E525" s="228"/>
      <c r="F525" s="228"/>
      <c r="G525" s="228"/>
      <c r="H525" s="228"/>
      <c r="I525" s="229"/>
      <c r="J525" s="185"/>
    </row>
    <row r="526" spans="1:10" s="15" customFormat="1" ht="75">
      <c r="A526" s="230"/>
      <c r="B526" s="231" t="s">
        <v>926</v>
      </c>
      <c r="C526" s="232" t="s">
        <v>142</v>
      </c>
      <c r="D526" s="233" t="s">
        <v>136</v>
      </c>
      <c r="E526" s="233">
        <v>30</v>
      </c>
      <c r="F526" s="233">
        <v>31</v>
      </c>
      <c r="G526" s="233">
        <v>30.2</v>
      </c>
      <c r="H526" s="233">
        <f aca="true" t="shared" si="8" ref="H526:H531">G526/F526*100</f>
        <v>97.41935483870967</v>
      </c>
      <c r="I526" s="229"/>
      <c r="J526" s="185"/>
    </row>
    <row r="527" spans="1:10" s="15" customFormat="1" ht="75">
      <c r="A527" s="230"/>
      <c r="B527" s="231" t="s">
        <v>927</v>
      </c>
      <c r="C527" s="232" t="s">
        <v>142</v>
      </c>
      <c r="D527" s="233" t="s">
        <v>136</v>
      </c>
      <c r="E527" s="233">
        <v>44</v>
      </c>
      <c r="F527" s="233">
        <v>46</v>
      </c>
      <c r="G527" s="233">
        <v>44.5</v>
      </c>
      <c r="H527" s="233">
        <f t="shared" si="8"/>
        <v>96.73913043478261</v>
      </c>
      <c r="I527" s="229"/>
      <c r="J527" s="185"/>
    </row>
    <row r="528" spans="1:10" s="15" customFormat="1" ht="56.25">
      <c r="A528" s="230"/>
      <c r="B528" s="231" t="s">
        <v>928</v>
      </c>
      <c r="C528" s="232"/>
      <c r="D528" s="233" t="s">
        <v>136</v>
      </c>
      <c r="E528" s="233">
        <v>1.05</v>
      </c>
      <c r="F528" s="233">
        <v>1.1</v>
      </c>
      <c r="G528" s="233">
        <v>0.2</v>
      </c>
      <c r="H528" s="233">
        <f t="shared" si="8"/>
        <v>18.181818181818183</v>
      </c>
      <c r="I528" s="229"/>
      <c r="J528" s="185"/>
    </row>
    <row r="529" spans="1:10" s="15" customFormat="1" ht="56.25">
      <c r="A529" s="230"/>
      <c r="B529" s="231" t="s">
        <v>929</v>
      </c>
      <c r="C529" s="232" t="s">
        <v>142</v>
      </c>
      <c r="D529" s="233" t="s">
        <v>136</v>
      </c>
      <c r="E529" s="233">
        <v>4.9</v>
      </c>
      <c r="F529" s="233">
        <v>5.1</v>
      </c>
      <c r="G529" s="233">
        <v>4.95</v>
      </c>
      <c r="H529" s="233">
        <f t="shared" si="8"/>
        <v>97.05882352941177</v>
      </c>
      <c r="I529" s="229"/>
      <c r="J529" s="185"/>
    </row>
    <row r="530" spans="1:10" s="15" customFormat="1" ht="37.5">
      <c r="A530" s="230"/>
      <c r="B530" s="231" t="s">
        <v>930</v>
      </c>
      <c r="C530" s="232" t="s">
        <v>142</v>
      </c>
      <c r="D530" s="233" t="s">
        <v>857</v>
      </c>
      <c r="E530" s="233">
        <v>71</v>
      </c>
      <c r="F530" s="233">
        <v>71.5</v>
      </c>
      <c r="G530" s="233">
        <v>71.1</v>
      </c>
      <c r="H530" s="233">
        <f t="shared" si="8"/>
        <v>99.44055944055943</v>
      </c>
      <c r="I530" s="229"/>
      <c r="J530" s="185"/>
    </row>
    <row r="531" spans="1:10" s="15" customFormat="1" ht="37.5">
      <c r="A531" s="230"/>
      <c r="B531" s="231" t="s">
        <v>931</v>
      </c>
      <c r="C531" s="232" t="s">
        <v>142</v>
      </c>
      <c r="D531" s="233" t="s">
        <v>136</v>
      </c>
      <c r="E531" s="233">
        <v>32.6</v>
      </c>
      <c r="F531" s="233">
        <v>33.6</v>
      </c>
      <c r="G531" s="233">
        <v>32.9</v>
      </c>
      <c r="H531" s="233">
        <f t="shared" si="8"/>
        <v>97.91666666666666</v>
      </c>
      <c r="I531" s="229"/>
      <c r="J531" s="185"/>
    </row>
    <row r="532" spans="1:10" s="15" customFormat="1" ht="18.75">
      <c r="A532" s="230" t="s">
        <v>932</v>
      </c>
      <c r="B532" s="231"/>
      <c r="C532" s="232"/>
      <c r="D532" s="234"/>
      <c r="E532" s="234"/>
      <c r="F532" s="234"/>
      <c r="G532" s="234"/>
      <c r="H532" s="234"/>
      <c r="I532" s="229"/>
      <c r="J532" s="185"/>
    </row>
    <row r="533" spans="1:10" s="15" customFormat="1" ht="37.5">
      <c r="A533" s="230" t="s">
        <v>144</v>
      </c>
      <c r="B533" s="227" t="s">
        <v>213</v>
      </c>
      <c r="C533" s="228"/>
      <c r="D533" s="228"/>
      <c r="E533" s="228"/>
      <c r="F533" s="228"/>
      <c r="G533" s="228"/>
      <c r="H533" s="228"/>
      <c r="I533" s="229"/>
      <c r="J533" s="185"/>
    </row>
    <row r="534" spans="1:10" s="15" customFormat="1" ht="75">
      <c r="A534" s="230"/>
      <c r="B534" s="227" t="s">
        <v>926</v>
      </c>
      <c r="C534" s="235" t="s">
        <v>142</v>
      </c>
      <c r="D534" s="236" t="s">
        <v>136</v>
      </c>
      <c r="E534" s="236">
        <v>30</v>
      </c>
      <c r="F534" s="236">
        <v>31</v>
      </c>
      <c r="G534" s="236">
        <v>30.2</v>
      </c>
      <c r="H534" s="236">
        <f>G534/F534*100</f>
        <v>97.41935483870967</v>
      </c>
      <c r="I534" s="229"/>
      <c r="J534" s="185"/>
    </row>
    <row r="535" spans="1:10" s="15" customFormat="1" ht="75">
      <c r="A535" s="230"/>
      <c r="B535" s="227" t="s">
        <v>927</v>
      </c>
      <c r="C535" s="235" t="s">
        <v>142</v>
      </c>
      <c r="D535" s="236" t="s">
        <v>136</v>
      </c>
      <c r="E535" s="236">
        <v>44</v>
      </c>
      <c r="F535" s="236">
        <v>46</v>
      </c>
      <c r="G535" s="236">
        <v>44.5</v>
      </c>
      <c r="H535" s="236">
        <f>G535/F535*100</f>
        <v>96.73913043478261</v>
      </c>
      <c r="I535" s="229"/>
      <c r="J535" s="185"/>
    </row>
    <row r="536" spans="1:10" s="15" customFormat="1" ht="56.25">
      <c r="A536" s="230"/>
      <c r="B536" s="227" t="s">
        <v>928</v>
      </c>
      <c r="C536" s="235" t="s">
        <v>142</v>
      </c>
      <c r="D536" s="236" t="s">
        <v>136</v>
      </c>
      <c r="E536" s="236">
        <v>1.05</v>
      </c>
      <c r="F536" s="236">
        <v>1.1</v>
      </c>
      <c r="G536" s="236">
        <v>0.2</v>
      </c>
      <c r="H536" s="236">
        <f>G536/F536*100</f>
        <v>18.181818181818183</v>
      </c>
      <c r="I536" s="229"/>
      <c r="J536" s="185"/>
    </row>
    <row r="537" spans="1:10" s="15" customFormat="1" ht="33.75" customHeight="1">
      <c r="A537" s="223" t="s">
        <v>933</v>
      </c>
      <c r="B537" s="224"/>
      <c r="C537" s="224"/>
      <c r="D537" s="224"/>
      <c r="E537" s="224"/>
      <c r="F537" s="224"/>
      <c r="G537" s="224"/>
      <c r="H537" s="224"/>
      <c r="I537" s="225"/>
      <c r="J537" s="185"/>
    </row>
    <row r="538" spans="1:10" s="15" customFormat="1" ht="37.5">
      <c r="A538" s="230" t="s">
        <v>153</v>
      </c>
      <c r="B538" s="227" t="s">
        <v>224</v>
      </c>
      <c r="C538" s="228"/>
      <c r="D538" s="228"/>
      <c r="E538" s="228"/>
      <c r="F538" s="228"/>
      <c r="G538" s="228"/>
      <c r="H538" s="228"/>
      <c r="I538" s="229"/>
      <c r="J538" s="185"/>
    </row>
    <row r="539" spans="1:10" s="15" customFormat="1" ht="75">
      <c r="A539" s="230"/>
      <c r="B539" s="227" t="s">
        <v>934</v>
      </c>
      <c r="C539" s="235" t="s">
        <v>142</v>
      </c>
      <c r="D539" s="236" t="s">
        <v>136</v>
      </c>
      <c r="E539" s="236">
        <v>44</v>
      </c>
      <c r="F539" s="236">
        <v>46</v>
      </c>
      <c r="G539" s="236">
        <v>44.5</v>
      </c>
      <c r="H539" s="236">
        <f>G539/F539*100</f>
        <v>96.73913043478261</v>
      </c>
      <c r="I539" s="229"/>
      <c r="J539" s="185"/>
    </row>
    <row r="540" spans="1:10" s="15" customFormat="1" ht="56.25">
      <c r="A540" s="230"/>
      <c r="B540" s="227" t="s">
        <v>935</v>
      </c>
      <c r="C540" s="235" t="s">
        <v>936</v>
      </c>
      <c r="D540" s="236" t="s">
        <v>136</v>
      </c>
      <c r="E540" s="236">
        <v>95</v>
      </c>
      <c r="F540" s="236">
        <v>95</v>
      </c>
      <c r="G540" s="236">
        <v>95</v>
      </c>
      <c r="H540" s="236">
        <f>G540/F540*100</f>
        <v>100</v>
      </c>
      <c r="I540" s="229"/>
      <c r="J540" s="185"/>
    </row>
    <row r="541" spans="1:10" s="15" customFormat="1" ht="61.5" customHeight="1">
      <c r="A541" s="223" t="s">
        <v>937</v>
      </c>
      <c r="B541" s="224"/>
      <c r="C541" s="224"/>
      <c r="D541" s="224"/>
      <c r="E541" s="224"/>
      <c r="F541" s="224"/>
      <c r="G541" s="224"/>
      <c r="H541" s="224"/>
      <c r="I541" s="225"/>
      <c r="J541" s="185"/>
    </row>
    <row r="542" spans="1:10" s="15" customFormat="1" ht="37.5">
      <c r="A542" s="230"/>
      <c r="B542" s="227" t="s">
        <v>224</v>
      </c>
      <c r="C542" s="228"/>
      <c r="D542" s="228"/>
      <c r="E542" s="228"/>
      <c r="F542" s="228"/>
      <c r="G542" s="228"/>
      <c r="H542" s="228"/>
      <c r="I542" s="229"/>
      <c r="J542" s="185"/>
    </row>
    <row r="543" spans="1:10" s="15" customFormat="1" ht="131.25">
      <c r="A543" s="230"/>
      <c r="B543" s="227" t="s">
        <v>938</v>
      </c>
      <c r="C543" s="235" t="s">
        <v>142</v>
      </c>
      <c r="D543" s="236" t="s">
        <v>136</v>
      </c>
      <c r="E543" s="236">
        <v>0</v>
      </c>
      <c r="F543" s="236">
        <v>90</v>
      </c>
      <c r="G543" s="236">
        <v>0</v>
      </c>
      <c r="H543" s="236">
        <f>G543/F543*100</f>
        <v>0</v>
      </c>
      <c r="I543" s="229"/>
      <c r="J543" s="185"/>
    </row>
    <row r="544" spans="1:10" s="15" customFormat="1" ht="18.75">
      <c r="A544" s="230" t="s">
        <v>939</v>
      </c>
      <c r="B544" s="227"/>
      <c r="C544" s="228"/>
      <c r="D544" s="228"/>
      <c r="E544" s="228"/>
      <c r="F544" s="228"/>
      <c r="G544" s="228"/>
      <c r="H544" s="236"/>
      <c r="I544" s="229"/>
      <c r="J544" s="185"/>
    </row>
    <row r="545" spans="1:10" s="15" customFormat="1" ht="37.5">
      <c r="A545" s="230"/>
      <c r="B545" s="227" t="s">
        <v>224</v>
      </c>
      <c r="C545" s="228"/>
      <c r="D545" s="228"/>
      <c r="E545" s="228"/>
      <c r="F545" s="228"/>
      <c r="G545" s="228"/>
      <c r="H545" s="236"/>
      <c r="I545" s="229"/>
      <c r="J545" s="185"/>
    </row>
    <row r="546" spans="1:10" s="15" customFormat="1" ht="75">
      <c r="A546" s="230"/>
      <c r="B546" s="227" t="s">
        <v>926</v>
      </c>
      <c r="C546" s="235" t="s">
        <v>142</v>
      </c>
      <c r="D546" s="236" t="s">
        <v>136</v>
      </c>
      <c r="E546" s="236">
        <v>30</v>
      </c>
      <c r="F546" s="236">
        <v>31</v>
      </c>
      <c r="G546" s="236">
        <v>30.2</v>
      </c>
      <c r="H546" s="236">
        <f>G546/F546*100</f>
        <v>97.41935483870967</v>
      </c>
      <c r="I546" s="229"/>
      <c r="J546" s="185"/>
    </row>
    <row r="547" spans="1:10" s="15" customFormat="1" ht="33.75" customHeight="1">
      <c r="A547" s="223" t="s">
        <v>940</v>
      </c>
      <c r="B547" s="224"/>
      <c r="C547" s="224"/>
      <c r="D547" s="224"/>
      <c r="E547" s="224"/>
      <c r="F547" s="224"/>
      <c r="G547" s="224"/>
      <c r="H547" s="224"/>
      <c r="I547" s="225"/>
      <c r="J547" s="185"/>
    </row>
    <row r="548" spans="1:10" s="15" customFormat="1" ht="37.5">
      <c r="A548" s="230"/>
      <c r="B548" s="227" t="s">
        <v>224</v>
      </c>
      <c r="C548" s="228"/>
      <c r="D548" s="228"/>
      <c r="E548" s="236"/>
      <c r="F548" s="228"/>
      <c r="G548" s="228"/>
      <c r="H548" s="228"/>
      <c r="I548" s="229"/>
      <c r="J548" s="185"/>
    </row>
    <row r="549" spans="1:10" s="15" customFormat="1" ht="112.5">
      <c r="A549" s="230"/>
      <c r="B549" s="227" t="s">
        <v>941</v>
      </c>
      <c r="C549" s="235" t="s">
        <v>142</v>
      </c>
      <c r="D549" s="236" t="s">
        <v>621</v>
      </c>
      <c r="E549" s="236">
        <v>12</v>
      </c>
      <c r="F549" s="236">
        <v>0</v>
      </c>
      <c r="G549" s="236">
        <v>2</v>
      </c>
      <c r="H549" s="236" t="e">
        <f>G549/F549*100</f>
        <v>#DIV/0!</v>
      </c>
      <c r="I549" s="229"/>
      <c r="J549" s="185"/>
    </row>
    <row r="550" spans="1:10" s="15" customFormat="1" ht="18.75">
      <c r="A550" s="230" t="s">
        <v>942</v>
      </c>
      <c r="B550" s="227"/>
      <c r="C550" s="235"/>
      <c r="D550" s="236"/>
      <c r="E550" s="236"/>
      <c r="F550" s="228"/>
      <c r="G550" s="228"/>
      <c r="H550" s="228"/>
      <c r="I550" s="229"/>
      <c r="J550" s="185"/>
    </row>
    <row r="551" spans="1:10" s="15" customFormat="1" ht="37.5">
      <c r="A551" s="230"/>
      <c r="B551" s="227" t="s">
        <v>213</v>
      </c>
      <c r="C551" s="235"/>
      <c r="D551" s="236"/>
      <c r="E551" s="236"/>
      <c r="F551" s="228"/>
      <c r="G551" s="228"/>
      <c r="H551" s="228"/>
      <c r="I551" s="229"/>
      <c r="J551" s="185"/>
    </row>
    <row r="552" spans="1:10" s="15" customFormat="1" ht="56.25">
      <c r="A552" s="230"/>
      <c r="B552" s="227" t="s">
        <v>943</v>
      </c>
      <c r="C552" s="235" t="s">
        <v>142</v>
      </c>
      <c r="D552" s="236" t="s">
        <v>136</v>
      </c>
      <c r="E552" s="236">
        <v>4.9</v>
      </c>
      <c r="F552" s="236">
        <v>5.1</v>
      </c>
      <c r="G552" s="236">
        <v>4.95</v>
      </c>
      <c r="H552" s="236">
        <f>G552/F552*100</f>
        <v>97.05882352941177</v>
      </c>
      <c r="I552" s="229"/>
      <c r="J552" s="185"/>
    </row>
    <row r="553" spans="1:10" s="15" customFormat="1" ht="33.75" customHeight="1">
      <c r="A553" s="223" t="s">
        <v>944</v>
      </c>
      <c r="B553" s="224"/>
      <c r="C553" s="224"/>
      <c r="D553" s="224"/>
      <c r="E553" s="224"/>
      <c r="F553" s="224"/>
      <c r="G553" s="224"/>
      <c r="H553" s="224"/>
      <c r="I553" s="225"/>
      <c r="J553" s="185"/>
    </row>
    <row r="554" spans="1:10" s="15" customFormat="1" ht="37.5">
      <c r="A554" s="237" t="s">
        <v>945</v>
      </c>
      <c r="B554" s="227" t="s">
        <v>224</v>
      </c>
      <c r="C554" s="228"/>
      <c r="D554" s="228"/>
      <c r="E554" s="228"/>
      <c r="F554" s="228"/>
      <c r="G554" s="228"/>
      <c r="H554" s="228"/>
      <c r="I554" s="229"/>
      <c r="J554" s="185"/>
    </row>
    <row r="555" spans="1:10" s="15" customFormat="1" ht="56.25">
      <c r="A555" s="237"/>
      <c r="B555" s="227" t="s">
        <v>935</v>
      </c>
      <c r="C555" s="235" t="s">
        <v>936</v>
      </c>
      <c r="D555" s="236" t="s">
        <v>136</v>
      </c>
      <c r="E555" s="236">
        <v>95</v>
      </c>
      <c r="F555" s="236">
        <v>95</v>
      </c>
      <c r="G555" s="236">
        <v>95</v>
      </c>
      <c r="H555" s="236">
        <f>G555/F555*100</f>
        <v>100</v>
      </c>
      <c r="I555" s="229"/>
      <c r="J555" s="185"/>
    </row>
    <row r="556" spans="1:10" s="15" customFormat="1" ht="18.75">
      <c r="A556" s="237" t="s">
        <v>946</v>
      </c>
      <c r="B556" s="227"/>
      <c r="C556" s="228"/>
      <c r="D556" s="228"/>
      <c r="E556" s="236"/>
      <c r="F556" s="228"/>
      <c r="G556" s="228"/>
      <c r="H556" s="236"/>
      <c r="I556" s="229"/>
      <c r="J556" s="185"/>
    </row>
    <row r="557" spans="1:10" s="15" customFormat="1" ht="37.5">
      <c r="A557" s="237"/>
      <c r="B557" s="227" t="s">
        <v>224</v>
      </c>
      <c r="C557" s="228"/>
      <c r="D557" s="228"/>
      <c r="E557" s="236"/>
      <c r="F557" s="228"/>
      <c r="G557" s="228"/>
      <c r="H557" s="236"/>
      <c r="I557" s="229"/>
      <c r="J557" s="185"/>
    </row>
    <row r="558" spans="1:10" s="15" customFormat="1" ht="56.25">
      <c r="A558" s="237"/>
      <c r="B558" s="227" t="s">
        <v>947</v>
      </c>
      <c r="C558" s="235" t="s">
        <v>142</v>
      </c>
      <c r="D558" s="236" t="s">
        <v>626</v>
      </c>
      <c r="E558" s="236">
        <v>26</v>
      </c>
      <c r="F558" s="236">
        <v>27</v>
      </c>
      <c r="G558" s="236">
        <v>3</v>
      </c>
      <c r="H558" s="236">
        <f aca="true" t="shared" si="9" ref="H558:H565">G558/F558*100</f>
        <v>11.11111111111111</v>
      </c>
      <c r="I558" s="229"/>
      <c r="J558" s="185"/>
    </row>
    <row r="559" spans="1:10" s="15" customFormat="1" ht="18.75">
      <c r="A559" s="237" t="s">
        <v>948</v>
      </c>
      <c r="B559" s="227"/>
      <c r="C559" s="228"/>
      <c r="D559" s="228"/>
      <c r="E559" s="228"/>
      <c r="F559" s="228"/>
      <c r="G559" s="228"/>
      <c r="H559" s="236"/>
      <c r="I559" s="229"/>
      <c r="J559" s="185"/>
    </row>
    <row r="560" spans="1:10" s="15" customFormat="1" ht="37.5">
      <c r="A560" s="237"/>
      <c r="B560" s="227" t="s">
        <v>213</v>
      </c>
      <c r="C560" s="228"/>
      <c r="D560" s="228"/>
      <c r="E560" s="228"/>
      <c r="F560" s="228"/>
      <c r="G560" s="228"/>
      <c r="H560" s="236"/>
      <c r="I560" s="229"/>
      <c r="J560" s="185"/>
    </row>
    <row r="561" spans="1:10" s="15" customFormat="1" ht="75">
      <c r="A561" s="237"/>
      <c r="B561" s="227" t="s">
        <v>926</v>
      </c>
      <c r="C561" s="235" t="s">
        <v>142</v>
      </c>
      <c r="D561" s="236" t="s">
        <v>136</v>
      </c>
      <c r="E561" s="236">
        <v>30</v>
      </c>
      <c r="F561" s="236">
        <v>31</v>
      </c>
      <c r="G561" s="236">
        <v>30.2</v>
      </c>
      <c r="H561" s="236">
        <f t="shared" si="9"/>
        <v>97.41935483870967</v>
      </c>
      <c r="I561" s="229"/>
      <c r="J561" s="185"/>
    </row>
    <row r="562" spans="1:10" s="15" customFormat="1" ht="18.75">
      <c r="A562" s="237" t="s">
        <v>949</v>
      </c>
      <c r="B562" s="227"/>
      <c r="C562" s="228"/>
      <c r="D562" s="228"/>
      <c r="E562" s="236"/>
      <c r="F562" s="228"/>
      <c r="G562" s="228"/>
      <c r="H562" s="236"/>
      <c r="I562" s="229"/>
      <c r="J562" s="185"/>
    </row>
    <row r="563" spans="1:10" s="15" customFormat="1" ht="37.5">
      <c r="A563" s="237"/>
      <c r="B563" s="227" t="s">
        <v>224</v>
      </c>
      <c r="C563" s="228"/>
      <c r="D563" s="228"/>
      <c r="E563" s="236"/>
      <c r="F563" s="228"/>
      <c r="G563" s="228"/>
      <c r="H563" s="236"/>
      <c r="I563" s="229"/>
      <c r="J563" s="185"/>
    </row>
    <row r="564" spans="1:10" s="15" customFormat="1" ht="37.5">
      <c r="A564" s="237"/>
      <c r="B564" s="227" t="s">
        <v>930</v>
      </c>
      <c r="C564" s="235" t="s">
        <v>142</v>
      </c>
      <c r="D564" s="236" t="s">
        <v>857</v>
      </c>
      <c r="E564" s="236">
        <v>71</v>
      </c>
      <c r="F564" s="236">
        <v>71.5</v>
      </c>
      <c r="G564" s="236">
        <v>71.1</v>
      </c>
      <c r="H564" s="236">
        <f t="shared" si="9"/>
        <v>99.44055944055943</v>
      </c>
      <c r="I564" s="229"/>
      <c r="J564" s="185"/>
    </row>
    <row r="565" spans="1:10" s="15" customFormat="1" ht="37.5">
      <c r="A565" s="230"/>
      <c r="B565" s="231" t="s">
        <v>931</v>
      </c>
      <c r="C565" s="235" t="s">
        <v>142</v>
      </c>
      <c r="D565" s="236" t="s">
        <v>136</v>
      </c>
      <c r="E565" s="236">
        <v>32.6</v>
      </c>
      <c r="F565" s="236">
        <v>33.6</v>
      </c>
      <c r="G565" s="236">
        <v>32.9</v>
      </c>
      <c r="H565" s="236">
        <f t="shared" si="9"/>
        <v>97.91666666666666</v>
      </c>
      <c r="I565" s="229"/>
      <c r="J565" s="185"/>
    </row>
    <row r="566" spans="1:10" s="15" customFormat="1" ht="36" customHeight="1">
      <c r="A566" s="223" t="s">
        <v>950</v>
      </c>
      <c r="B566" s="224"/>
      <c r="C566" s="224"/>
      <c r="D566" s="224"/>
      <c r="E566" s="224"/>
      <c r="F566" s="224"/>
      <c r="G566" s="224"/>
      <c r="H566" s="224"/>
      <c r="I566" s="225"/>
      <c r="J566" s="185"/>
    </row>
    <row r="567" spans="1:10" s="15" customFormat="1" ht="37.5">
      <c r="A567" s="238"/>
      <c r="B567" s="239" t="s">
        <v>213</v>
      </c>
      <c r="C567" s="240"/>
      <c r="D567" s="233"/>
      <c r="E567" s="234"/>
      <c r="F567" s="234"/>
      <c r="G567" s="234"/>
      <c r="H567" s="234"/>
      <c r="I567" s="241"/>
      <c r="J567" s="185"/>
    </row>
    <row r="568" spans="1:10" s="15" customFormat="1" ht="56.25">
      <c r="A568" s="238"/>
      <c r="B568" s="239" t="s">
        <v>951</v>
      </c>
      <c r="C568" s="240" t="s">
        <v>936</v>
      </c>
      <c r="D568" s="233" t="s">
        <v>136</v>
      </c>
      <c r="E568" s="233">
        <v>95</v>
      </c>
      <c r="F568" s="233">
        <v>95</v>
      </c>
      <c r="G568" s="233">
        <v>95</v>
      </c>
      <c r="H568" s="233">
        <f>G568/F568*100</f>
        <v>100</v>
      </c>
      <c r="I568" s="241"/>
      <c r="J568" s="185"/>
    </row>
    <row r="569" spans="1:10" s="15" customFormat="1" ht="18.75">
      <c r="A569" s="238" t="s">
        <v>952</v>
      </c>
      <c r="B569" s="239"/>
      <c r="C569" s="240"/>
      <c r="D569" s="233"/>
      <c r="E569" s="233"/>
      <c r="F569" s="234"/>
      <c r="G569" s="234"/>
      <c r="H569" s="233"/>
      <c r="I569" s="241"/>
      <c r="J569" s="185"/>
    </row>
    <row r="570" spans="1:10" s="15" customFormat="1" ht="37.5">
      <c r="A570" s="238"/>
      <c r="B570" s="239" t="s">
        <v>224</v>
      </c>
      <c r="C570" s="240"/>
      <c r="D570" s="233"/>
      <c r="E570" s="233"/>
      <c r="F570" s="234"/>
      <c r="G570" s="234"/>
      <c r="H570" s="233"/>
      <c r="I570" s="241"/>
      <c r="J570" s="185"/>
    </row>
    <row r="571" spans="1:10" s="15" customFormat="1" ht="56.25">
      <c r="A571" s="238"/>
      <c r="B571" s="239" t="s">
        <v>951</v>
      </c>
      <c r="C571" s="240" t="s">
        <v>936</v>
      </c>
      <c r="D571" s="233" t="s">
        <v>136</v>
      </c>
      <c r="E571" s="233">
        <v>95</v>
      </c>
      <c r="F571" s="233">
        <v>95</v>
      </c>
      <c r="G571" s="233">
        <v>95</v>
      </c>
      <c r="H571" s="233">
        <f>G571/F571*100</f>
        <v>100</v>
      </c>
      <c r="I571" s="241"/>
      <c r="J571" s="185"/>
    </row>
    <row r="572" spans="1:10" s="15" customFormat="1" ht="39" customHeight="1">
      <c r="A572" s="223" t="s">
        <v>953</v>
      </c>
      <c r="B572" s="224"/>
      <c r="C572" s="224"/>
      <c r="D572" s="224"/>
      <c r="E572" s="224"/>
      <c r="F572" s="224"/>
      <c r="G572" s="224"/>
      <c r="H572" s="224"/>
      <c r="I572" s="225"/>
      <c r="J572" s="185"/>
    </row>
    <row r="573" spans="1:10" s="15" customFormat="1" ht="37.5">
      <c r="A573" s="238"/>
      <c r="B573" s="239" t="s">
        <v>224</v>
      </c>
      <c r="C573" s="240"/>
      <c r="D573" s="233"/>
      <c r="E573" s="233"/>
      <c r="F573" s="234"/>
      <c r="G573" s="234"/>
      <c r="H573" s="234"/>
      <c r="I573" s="241"/>
      <c r="J573" s="185"/>
    </row>
    <row r="574" spans="1:10" s="15" customFormat="1" ht="56.25">
      <c r="A574" s="238"/>
      <c r="B574" s="239" t="s">
        <v>954</v>
      </c>
      <c r="C574" s="240" t="s">
        <v>936</v>
      </c>
      <c r="D574" s="233" t="s">
        <v>136</v>
      </c>
      <c r="E574" s="233">
        <v>100</v>
      </c>
      <c r="F574" s="233">
        <v>100</v>
      </c>
      <c r="G574" s="233">
        <v>100</v>
      </c>
      <c r="H574" s="233">
        <f>G574/F574*100</f>
        <v>100</v>
      </c>
      <c r="I574" s="241"/>
      <c r="J574" s="185"/>
    </row>
    <row r="575" spans="1:10" ht="18.75">
      <c r="A575" s="242"/>
      <c r="B575" s="243"/>
      <c r="C575" s="43"/>
      <c r="D575" s="43"/>
      <c r="E575" s="43"/>
      <c r="F575" s="43"/>
      <c r="G575" s="43"/>
      <c r="H575" s="43"/>
      <c r="I575" s="98"/>
      <c r="J575" s="6"/>
    </row>
    <row r="576" spans="1:10" ht="187.5">
      <c r="A576" s="377" t="s">
        <v>112</v>
      </c>
      <c r="B576" s="378" t="s">
        <v>124</v>
      </c>
      <c r="C576" s="379"/>
      <c r="D576" s="379"/>
      <c r="E576" s="379"/>
      <c r="F576" s="379"/>
      <c r="G576" s="379"/>
      <c r="H576" s="379"/>
      <c r="I576" s="387"/>
      <c r="J576" s="6"/>
    </row>
    <row r="577" spans="1:10" ht="93.75">
      <c r="A577" s="55" t="s">
        <v>135</v>
      </c>
      <c r="B577" s="135" t="s">
        <v>676</v>
      </c>
      <c r="C577" s="57" t="s">
        <v>142</v>
      </c>
      <c r="D577" s="55" t="s">
        <v>136</v>
      </c>
      <c r="E577" s="55">
        <v>20.5</v>
      </c>
      <c r="F577" s="55">
        <v>20.7</v>
      </c>
      <c r="G577" s="55">
        <v>4.61</v>
      </c>
      <c r="H577" s="55">
        <v>22.27</v>
      </c>
      <c r="I577" s="244" t="s">
        <v>677</v>
      </c>
      <c r="J577" s="6"/>
    </row>
    <row r="578" spans="1:10" ht="262.5">
      <c r="A578" s="55" t="s">
        <v>106</v>
      </c>
      <c r="B578" s="135" t="s">
        <v>312</v>
      </c>
      <c r="C578" s="57" t="s">
        <v>142</v>
      </c>
      <c r="D578" s="55" t="s">
        <v>136</v>
      </c>
      <c r="E578" s="55">
        <v>100</v>
      </c>
      <c r="F578" s="55">
        <v>100</v>
      </c>
      <c r="G578" s="55">
        <v>100</v>
      </c>
      <c r="H578" s="55">
        <v>100</v>
      </c>
      <c r="I578" s="245"/>
      <c r="J578" s="6"/>
    </row>
    <row r="579" spans="1:10" ht="243.75">
      <c r="A579" s="55" t="s">
        <v>107</v>
      </c>
      <c r="B579" s="184" t="s">
        <v>313</v>
      </c>
      <c r="C579" s="184" t="s">
        <v>142</v>
      </c>
      <c r="D579" s="55" t="s">
        <v>136</v>
      </c>
      <c r="E579" s="55">
        <v>77.8</v>
      </c>
      <c r="F579" s="55">
        <v>75</v>
      </c>
      <c r="G579" s="55">
        <v>77.8</v>
      </c>
      <c r="H579" s="55">
        <v>103.7</v>
      </c>
      <c r="I579" s="135" t="s">
        <v>314</v>
      </c>
      <c r="J579" s="6"/>
    </row>
    <row r="580" spans="1:10" ht="131.25">
      <c r="A580" s="58" t="s">
        <v>108</v>
      </c>
      <c r="B580" s="246" t="s">
        <v>315</v>
      </c>
      <c r="C580" s="246" t="s">
        <v>142</v>
      </c>
      <c r="D580" s="247" t="s">
        <v>316</v>
      </c>
      <c r="E580" s="58">
        <v>44.4</v>
      </c>
      <c r="F580" s="58">
        <v>42</v>
      </c>
      <c r="G580" s="58">
        <v>0</v>
      </c>
      <c r="H580" s="58">
        <v>0</v>
      </c>
      <c r="I580" s="244" t="s">
        <v>677</v>
      </c>
      <c r="J580" s="6"/>
    </row>
    <row r="581" spans="1:10" ht="18.75">
      <c r="A581" s="248" t="s">
        <v>143</v>
      </c>
      <c r="B581" s="248"/>
      <c r="C581" s="248"/>
      <c r="D581" s="248"/>
      <c r="E581" s="248"/>
      <c r="F581" s="248"/>
      <c r="G581" s="248"/>
      <c r="H581" s="248"/>
      <c r="I581" s="248"/>
      <c r="J581" s="6"/>
    </row>
    <row r="582" spans="1:10" ht="243.75">
      <c r="A582" s="55" t="s">
        <v>144</v>
      </c>
      <c r="B582" s="184" t="s">
        <v>317</v>
      </c>
      <c r="C582" s="184" t="s">
        <v>142</v>
      </c>
      <c r="D582" s="55" t="s">
        <v>136</v>
      </c>
      <c r="E582" s="55">
        <v>77.8</v>
      </c>
      <c r="F582" s="55">
        <v>75</v>
      </c>
      <c r="G582" s="55">
        <v>77.8</v>
      </c>
      <c r="H582" s="55">
        <v>103.7</v>
      </c>
      <c r="I582" s="135" t="s">
        <v>314</v>
      </c>
      <c r="J582" s="6"/>
    </row>
    <row r="583" spans="1:10" ht="40.5" customHeight="1">
      <c r="A583" s="248" t="s">
        <v>145</v>
      </c>
      <c r="B583" s="248"/>
      <c r="C583" s="248"/>
      <c r="D583" s="248"/>
      <c r="E583" s="248"/>
      <c r="F583" s="248"/>
      <c r="G583" s="248"/>
      <c r="H583" s="248"/>
      <c r="I583" s="248"/>
      <c r="J583" s="6"/>
    </row>
    <row r="584" spans="1:10" ht="93.75">
      <c r="A584" s="249" t="s">
        <v>138</v>
      </c>
      <c r="B584" s="184" t="s">
        <v>318</v>
      </c>
      <c r="C584" s="245"/>
      <c r="D584" s="55" t="s">
        <v>626</v>
      </c>
      <c r="E584" s="55">
        <v>3</v>
      </c>
      <c r="F584" s="55">
        <v>4</v>
      </c>
      <c r="G584" s="55">
        <v>0</v>
      </c>
      <c r="H584" s="250"/>
      <c r="I584" s="244" t="s">
        <v>677</v>
      </c>
      <c r="J584" s="6"/>
    </row>
    <row r="585" spans="1:10" ht="51" customHeight="1">
      <c r="A585" s="248" t="s">
        <v>146</v>
      </c>
      <c r="B585" s="248"/>
      <c r="C585" s="248"/>
      <c r="D585" s="248"/>
      <c r="E585" s="248"/>
      <c r="F585" s="248"/>
      <c r="G585" s="248"/>
      <c r="H585" s="248"/>
      <c r="I585" s="248"/>
      <c r="J585" s="6"/>
    </row>
    <row r="586" spans="1:10" ht="93.75">
      <c r="A586" s="249" t="s">
        <v>147</v>
      </c>
      <c r="B586" s="135" t="s">
        <v>319</v>
      </c>
      <c r="C586" s="57" t="s">
        <v>142</v>
      </c>
      <c r="D586" s="55" t="s">
        <v>136</v>
      </c>
      <c r="E586" s="55">
        <v>20.5</v>
      </c>
      <c r="F586" s="55">
        <v>20.7</v>
      </c>
      <c r="G586" s="55">
        <v>4.61</v>
      </c>
      <c r="H586" s="55">
        <v>22.27</v>
      </c>
      <c r="I586" s="244" t="s">
        <v>677</v>
      </c>
      <c r="J586" s="6"/>
    </row>
    <row r="587" spans="1:10" ht="262.5">
      <c r="A587" s="249" t="s">
        <v>148</v>
      </c>
      <c r="B587" s="184" t="s">
        <v>320</v>
      </c>
      <c r="C587" s="245"/>
      <c r="D587" s="55" t="s">
        <v>136</v>
      </c>
      <c r="E587" s="55">
        <v>100</v>
      </c>
      <c r="F587" s="55">
        <v>100</v>
      </c>
      <c r="G587" s="55">
        <v>100</v>
      </c>
      <c r="H587" s="55">
        <v>100</v>
      </c>
      <c r="I587" s="251"/>
      <c r="J587" s="6"/>
    </row>
    <row r="588" spans="1:10" ht="48.75" customHeight="1">
      <c r="A588" s="248" t="s">
        <v>149</v>
      </c>
      <c r="B588" s="248"/>
      <c r="C588" s="248"/>
      <c r="D588" s="248"/>
      <c r="E588" s="248"/>
      <c r="F588" s="248"/>
      <c r="G588" s="248"/>
      <c r="H588" s="248"/>
      <c r="I588" s="248"/>
      <c r="J588" s="6"/>
    </row>
    <row r="589" spans="1:10" ht="150">
      <c r="A589" s="135" t="s">
        <v>321</v>
      </c>
      <c r="B589" s="135" t="s">
        <v>322</v>
      </c>
      <c r="C589" s="135"/>
      <c r="D589" s="57" t="s">
        <v>323</v>
      </c>
      <c r="E589" s="57">
        <v>260</v>
      </c>
      <c r="F589" s="57">
        <v>260</v>
      </c>
      <c r="G589" s="57">
        <v>55</v>
      </c>
      <c r="H589" s="57">
        <v>21.2</v>
      </c>
      <c r="I589" s="244" t="s">
        <v>677</v>
      </c>
      <c r="J589" s="6"/>
    </row>
    <row r="590" spans="1:10" ht="168.75">
      <c r="A590" s="135" t="s">
        <v>324</v>
      </c>
      <c r="B590" s="135" t="s">
        <v>325</v>
      </c>
      <c r="C590" s="135"/>
      <c r="D590" s="57" t="s">
        <v>323</v>
      </c>
      <c r="E590" s="57">
        <v>1590</v>
      </c>
      <c r="F590" s="57">
        <v>1590</v>
      </c>
      <c r="G590" s="57">
        <v>194</v>
      </c>
      <c r="H590" s="57">
        <v>12</v>
      </c>
      <c r="I590" s="244" t="s">
        <v>677</v>
      </c>
      <c r="J590" s="6"/>
    </row>
    <row r="591" spans="1:10" ht="131.25">
      <c r="A591" s="57" t="s">
        <v>326</v>
      </c>
      <c r="B591" s="252" t="s">
        <v>327</v>
      </c>
      <c r="C591" s="135"/>
      <c r="D591" s="57" t="s">
        <v>328</v>
      </c>
      <c r="E591" s="57">
        <v>6200</v>
      </c>
      <c r="F591" s="57">
        <v>6200</v>
      </c>
      <c r="G591" s="57">
        <v>1550</v>
      </c>
      <c r="H591" s="57">
        <v>25</v>
      </c>
      <c r="I591" s="244" t="s">
        <v>677</v>
      </c>
      <c r="J591" s="6"/>
    </row>
    <row r="592" spans="1:10" ht="206.25">
      <c r="A592" s="135" t="s">
        <v>329</v>
      </c>
      <c r="B592" s="252" t="s">
        <v>330</v>
      </c>
      <c r="C592" s="135"/>
      <c r="D592" s="57" t="s">
        <v>323</v>
      </c>
      <c r="E592" s="57">
        <v>85</v>
      </c>
      <c r="F592" s="57">
        <v>87</v>
      </c>
      <c r="G592" s="57">
        <v>22</v>
      </c>
      <c r="H592" s="57">
        <v>25</v>
      </c>
      <c r="I592" s="244" t="s">
        <v>677</v>
      </c>
      <c r="J592" s="6"/>
    </row>
    <row r="593" spans="1:10" ht="168.75">
      <c r="A593" s="135" t="s">
        <v>331</v>
      </c>
      <c r="B593" s="252" t="s">
        <v>332</v>
      </c>
      <c r="C593" s="135"/>
      <c r="D593" s="57" t="s">
        <v>323</v>
      </c>
      <c r="E593" s="57">
        <v>82</v>
      </c>
      <c r="F593" s="57">
        <v>84</v>
      </c>
      <c r="G593" s="57">
        <v>21</v>
      </c>
      <c r="H593" s="57">
        <v>25</v>
      </c>
      <c r="I593" s="244" t="s">
        <v>677</v>
      </c>
      <c r="J593" s="6"/>
    </row>
    <row r="594" spans="1:10" ht="32.25" customHeight="1">
      <c r="A594" s="248" t="s">
        <v>333</v>
      </c>
      <c r="B594" s="248"/>
      <c r="C594" s="248"/>
      <c r="D594" s="248"/>
      <c r="E594" s="248"/>
      <c r="F594" s="248"/>
      <c r="G594" s="248"/>
      <c r="H594" s="248"/>
      <c r="I594" s="248"/>
      <c r="J594" s="6"/>
    </row>
    <row r="595" spans="1:10" ht="150">
      <c r="A595" s="57" t="s">
        <v>334</v>
      </c>
      <c r="B595" s="135" t="s">
        <v>335</v>
      </c>
      <c r="C595" s="57" t="s">
        <v>142</v>
      </c>
      <c r="D595" s="57" t="s">
        <v>328</v>
      </c>
      <c r="E595" s="57">
        <v>10</v>
      </c>
      <c r="F595" s="57">
        <v>39</v>
      </c>
      <c r="G595" s="57">
        <v>0</v>
      </c>
      <c r="H595" s="57">
        <v>0</v>
      </c>
      <c r="I595" s="135" t="s">
        <v>336</v>
      </c>
      <c r="J595" s="6"/>
    </row>
    <row r="596" spans="1:10" ht="18.75">
      <c r="A596" s="248" t="s">
        <v>150</v>
      </c>
      <c r="B596" s="248"/>
      <c r="C596" s="248"/>
      <c r="D596" s="248"/>
      <c r="E596" s="248"/>
      <c r="F596" s="248"/>
      <c r="G596" s="248"/>
      <c r="H596" s="248"/>
      <c r="I596" s="248"/>
      <c r="J596" s="6"/>
    </row>
    <row r="597" spans="1:10" ht="131.25">
      <c r="A597" s="247" t="s">
        <v>337</v>
      </c>
      <c r="B597" s="244" t="s">
        <v>338</v>
      </c>
      <c r="C597" s="246" t="s">
        <v>142</v>
      </c>
      <c r="D597" s="247" t="s">
        <v>316</v>
      </c>
      <c r="E597" s="58">
        <v>44.4</v>
      </c>
      <c r="F597" s="58">
        <v>42</v>
      </c>
      <c r="G597" s="58">
        <v>0</v>
      </c>
      <c r="H597" s="58">
        <v>0</v>
      </c>
      <c r="I597" s="244" t="s">
        <v>677</v>
      </c>
      <c r="J597" s="6"/>
    </row>
    <row r="598" spans="1:10" ht="18.75">
      <c r="A598" s="248" t="s">
        <v>151</v>
      </c>
      <c r="B598" s="248"/>
      <c r="C598" s="248"/>
      <c r="D598" s="248"/>
      <c r="E598" s="248"/>
      <c r="F598" s="248"/>
      <c r="G598" s="248"/>
      <c r="H598" s="248"/>
      <c r="I598" s="248"/>
      <c r="J598" s="6"/>
    </row>
    <row r="599" spans="1:10" ht="112.5">
      <c r="A599" s="55" t="s">
        <v>339</v>
      </c>
      <c r="B599" s="252" t="s">
        <v>340</v>
      </c>
      <c r="C599" s="245"/>
      <c r="D599" s="55" t="s">
        <v>626</v>
      </c>
      <c r="E599" s="55">
        <v>1</v>
      </c>
      <c r="F599" s="55">
        <v>1</v>
      </c>
      <c r="G599" s="55">
        <v>0</v>
      </c>
      <c r="H599" s="250"/>
      <c r="I599" s="184" t="s">
        <v>341</v>
      </c>
      <c r="J599" s="6"/>
    </row>
    <row r="600" spans="1:10" ht="132.75" customHeight="1">
      <c r="A600" s="377" t="s">
        <v>113</v>
      </c>
      <c r="B600" s="378" t="s">
        <v>125</v>
      </c>
      <c r="C600" s="379"/>
      <c r="D600" s="379"/>
      <c r="E600" s="379"/>
      <c r="F600" s="379"/>
      <c r="G600" s="379"/>
      <c r="H600" s="379"/>
      <c r="I600" s="387"/>
      <c r="J600" s="6"/>
    </row>
    <row r="601" spans="1:10" ht="40.5" customHeight="1">
      <c r="A601" s="53"/>
      <c r="B601" s="135" t="s">
        <v>213</v>
      </c>
      <c r="C601" s="54"/>
      <c r="D601" s="54"/>
      <c r="E601" s="54"/>
      <c r="F601" s="54"/>
      <c r="G601" s="54"/>
      <c r="H601" s="54"/>
      <c r="I601" s="54"/>
      <c r="J601" s="6"/>
    </row>
    <row r="602" spans="1:10" ht="53.25" customHeight="1">
      <c r="A602" s="54"/>
      <c r="B602" s="67" t="s">
        <v>214</v>
      </c>
      <c r="C602" s="67" t="s">
        <v>142</v>
      </c>
      <c r="D602" s="54" t="s">
        <v>626</v>
      </c>
      <c r="E602" s="54">
        <v>9521</v>
      </c>
      <c r="F602" s="54">
        <v>9700</v>
      </c>
      <c r="G602" s="54">
        <v>9521</v>
      </c>
      <c r="H602" s="54">
        <v>98.1</v>
      </c>
      <c r="I602" s="54"/>
      <c r="J602" s="6"/>
    </row>
    <row r="603" spans="1:10" ht="52.5" customHeight="1">
      <c r="A603" s="54"/>
      <c r="B603" s="67" t="s">
        <v>215</v>
      </c>
      <c r="C603" s="67" t="s">
        <v>142</v>
      </c>
      <c r="D603" s="54" t="s">
        <v>615</v>
      </c>
      <c r="E603" s="54">
        <v>602</v>
      </c>
      <c r="F603" s="54">
        <v>625</v>
      </c>
      <c r="G603" s="54">
        <v>602</v>
      </c>
      <c r="H603" s="54">
        <v>96.3</v>
      </c>
      <c r="I603" s="54"/>
      <c r="J603" s="6"/>
    </row>
    <row r="604" spans="1:10" ht="54.75" customHeight="1">
      <c r="A604" s="54"/>
      <c r="B604" s="67" t="s">
        <v>216</v>
      </c>
      <c r="C604" s="67" t="s">
        <v>142</v>
      </c>
      <c r="D604" s="54" t="s">
        <v>136</v>
      </c>
      <c r="E604" s="54">
        <v>24.75</v>
      </c>
      <c r="F604" s="54">
        <v>24.95</v>
      </c>
      <c r="G604" s="54">
        <v>23.03</v>
      </c>
      <c r="H604" s="54">
        <v>92.3</v>
      </c>
      <c r="I604" s="54"/>
      <c r="J604" s="6"/>
    </row>
    <row r="605" spans="1:10" ht="34.5" customHeight="1">
      <c r="A605" s="253" t="s">
        <v>217</v>
      </c>
      <c r="B605" s="89"/>
      <c r="C605" s="89"/>
      <c r="D605" s="89"/>
      <c r="E605" s="89"/>
      <c r="F605" s="89"/>
      <c r="G605" s="89"/>
      <c r="H605" s="89"/>
      <c r="I605" s="89"/>
      <c r="J605" s="6"/>
    </row>
    <row r="606" spans="1:10" ht="35.25" customHeight="1">
      <c r="A606" s="54"/>
      <c r="B606" s="135" t="s">
        <v>213</v>
      </c>
      <c r="C606" s="54"/>
      <c r="D606" s="54"/>
      <c r="E606" s="54"/>
      <c r="F606" s="54"/>
      <c r="G606" s="54"/>
      <c r="H606" s="54"/>
      <c r="I606" s="54"/>
      <c r="J606" s="6"/>
    </row>
    <row r="607" spans="1:10" ht="45" customHeight="1">
      <c r="A607" s="54"/>
      <c r="B607" s="135" t="s">
        <v>218</v>
      </c>
      <c r="C607" s="67" t="s">
        <v>142</v>
      </c>
      <c r="D607" s="54" t="s">
        <v>219</v>
      </c>
      <c r="E607" s="54">
        <v>451.2</v>
      </c>
      <c r="F607" s="54">
        <v>498.7</v>
      </c>
      <c r="G607" s="54">
        <v>451.2</v>
      </c>
      <c r="H607" s="54">
        <v>90.5</v>
      </c>
      <c r="I607" s="54"/>
      <c r="J607" s="6"/>
    </row>
    <row r="608" spans="1:10" ht="45" customHeight="1">
      <c r="A608" s="54"/>
      <c r="B608" s="135" t="s">
        <v>220</v>
      </c>
      <c r="C608" s="67" t="s">
        <v>142</v>
      </c>
      <c r="D608" s="54" t="s">
        <v>221</v>
      </c>
      <c r="E608" s="54">
        <v>3.74</v>
      </c>
      <c r="F608" s="54">
        <v>4.15</v>
      </c>
      <c r="G608" s="54">
        <v>3.74</v>
      </c>
      <c r="H608" s="54">
        <v>90.1</v>
      </c>
      <c r="I608" s="54"/>
      <c r="J608" s="6"/>
    </row>
    <row r="609" spans="1:10" ht="54.75" customHeight="1">
      <c r="A609" s="54"/>
      <c r="B609" s="67" t="s">
        <v>214</v>
      </c>
      <c r="C609" s="67" t="s">
        <v>142</v>
      </c>
      <c r="D609" s="54" t="s">
        <v>626</v>
      </c>
      <c r="E609" s="54">
        <v>9521</v>
      </c>
      <c r="F609" s="54">
        <v>9700</v>
      </c>
      <c r="G609" s="54">
        <v>9521</v>
      </c>
      <c r="H609" s="54">
        <v>98.1</v>
      </c>
      <c r="I609" s="54"/>
      <c r="J609" s="6"/>
    </row>
    <row r="610" spans="1:10" ht="84" customHeight="1">
      <c r="A610" s="54"/>
      <c r="B610" s="67" t="s">
        <v>222</v>
      </c>
      <c r="C610" s="67" t="s">
        <v>142</v>
      </c>
      <c r="D610" s="54" t="s">
        <v>626</v>
      </c>
      <c r="E610" s="54">
        <v>81</v>
      </c>
      <c r="F610" s="54">
        <v>81.5</v>
      </c>
      <c r="G610" s="54">
        <v>81</v>
      </c>
      <c r="H610" s="54">
        <v>99.4</v>
      </c>
      <c r="I610" s="54"/>
      <c r="J610" s="6"/>
    </row>
    <row r="611" spans="1:10" ht="30.75" customHeight="1">
      <c r="A611" s="191" t="s">
        <v>223</v>
      </c>
      <c r="B611" s="191"/>
      <c r="C611" s="191"/>
      <c r="D611" s="191"/>
      <c r="E611" s="191"/>
      <c r="F611" s="191"/>
      <c r="G611" s="191"/>
      <c r="H611" s="191"/>
      <c r="I611" s="191"/>
      <c r="J611" s="6"/>
    </row>
    <row r="612" spans="1:10" ht="51" customHeight="1">
      <c r="A612" s="71"/>
      <c r="B612" s="135" t="s">
        <v>224</v>
      </c>
      <c r="C612" s="54"/>
      <c r="D612" s="54"/>
      <c r="E612" s="54"/>
      <c r="F612" s="54"/>
      <c r="G612" s="54"/>
      <c r="H612" s="54"/>
      <c r="I612" s="54"/>
      <c r="J612" s="6"/>
    </row>
    <row r="613" spans="1:10" ht="54.75" customHeight="1">
      <c r="A613" s="54"/>
      <c r="B613" s="67" t="s">
        <v>225</v>
      </c>
      <c r="C613" s="67" t="s">
        <v>142</v>
      </c>
      <c r="D613" s="54" t="s">
        <v>621</v>
      </c>
      <c r="E613" s="54">
        <v>35</v>
      </c>
      <c r="F613" s="54">
        <v>37</v>
      </c>
      <c r="G613" s="54">
        <v>0</v>
      </c>
      <c r="H613" s="54">
        <v>0</v>
      </c>
      <c r="I613" s="54"/>
      <c r="J613" s="6"/>
    </row>
    <row r="614" spans="1:10" ht="48.75" customHeight="1">
      <c r="A614" s="54"/>
      <c r="B614" s="67" t="s">
        <v>226</v>
      </c>
      <c r="C614" s="67" t="s">
        <v>142</v>
      </c>
      <c r="D614" s="54" t="s">
        <v>626</v>
      </c>
      <c r="E614" s="54">
        <v>6</v>
      </c>
      <c r="F614" s="54">
        <v>7</v>
      </c>
      <c r="G614" s="54">
        <v>6</v>
      </c>
      <c r="H614" s="54">
        <v>85.7</v>
      </c>
      <c r="I614" s="54"/>
      <c r="J614" s="6"/>
    </row>
    <row r="615" spans="1:10" ht="40.5" customHeight="1">
      <c r="A615" s="191" t="s">
        <v>227</v>
      </c>
      <c r="B615" s="191"/>
      <c r="C615" s="191"/>
      <c r="D615" s="191"/>
      <c r="E615" s="191"/>
      <c r="F615" s="191"/>
      <c r="G615" s="191"/>
      <c r="H615" s="191"/>
      <c r="I615" s="191"/>
      <c r="J615" s="6"/>
    </row>
    <row r="616" spans="1:10" ht="48.75" customHeight="1">
      <c r="A616" s="71"/>
      <c r="B616" s="135" t="s">
        <v>224</v>
      </c>
      <c r="C616" s="54"/>
      <c r="D616" s="54"/>
      <c r="E616" s="54"/>
      <c r="F616" s="54"/>
      <c r="G616" s="54"/>
      <c r="H616" s="54"/>
      <c r="I616" s="54"/>
      <c r="J616" s="6"/>
    </row>
    <row r="617" spans="1:10" ht="39" customHeight="1">
      <c r="A617" s="54"/>
      <c r="B617" s="54" t="s">
        <v>228</v>
      </c>
      <c r="C617" s="67" t="s">
        <v>142</v>
      </c>
      <c r="D617" s="54" t="s">
        <v>621</v>
      </c>
      <c r="E617" s="54">
        <v>98</v>
      </c>
      <c r="F617" s="54">
        <v>108</v>
      </c>
      <c r="G617" s="54">
        <v>0</v>
      </c>
      <c r="H617" s="54">
        <v>0</v>
      </c>
      <c r="I617" s="67" t="s">
        <v>265</v>
      </c>
      <c r="J617" s="6"/>
    </row>
    <row r="618" spans="1:10" ht="72" customHeight="1">
      <c r="A618" s="54"/>
      <c r="B618" s="67" t="s">
        <v>229</v>
      </c>
      <c r="C618" s="67" t="s">
        <v>142</v>
      </c>
      <c r="D618" s="54" t="s">
        <v>626</v>
      </c>
      <c r="E618" s="54">
        <v>9</v>
      </c>
      <c r="F618" s="54">
        <v>10</v>
      </c>
      <c r="G618" s="54">
        <v>9</v>
      </c>
      <c r="H618" s="54">
        <v>90</v>
      </c>
      <c r="I618" s="67" t="s">
        <v>265</v>
      </c>
      <c r="J618" s="6"/>
    </row>
    <row r="619" spans="1:10" ht="41.25" customHeight="1">
      <c r="A619" s="253" t="s">
        <v>230</v>
      </c>
      <c r="B619" s="89"/>
      <c r="C619" s="89"/>
      <c r="D619" s="89"/>
      <c r="E619" s="89"/>
      <c r="F619" s="89"/>
      <c r="G619" s="89"/>
      <c r="H619" s="89"/>
      <c r="I619" s="89"/>
      <c r="J619" s="6"/>
    </row>
    <row r="620" spans="1:10" ht="46.5" customHeight="1">
      <c r="A620" s="54"/>
      <c r="B620" s="135" t="s">
        <v>213</v>
      </c>
      <c r="C620" s="54"/>
      <c r="D620" s="54"/>
      <c r="E620" s="54"/>
      <c r="F620" s="54"/>
      <c r="G620" s="54"/>
      <c r="H620" s="54"/>
      <c r="I620" s="54"/>
      <c r="J620" s="6"/>
    </row>
    <row r="621" spans="1:10" ht="42.75" customHeight="1">
      <c r="A621" s="54"/>
      <c r="B621" s="135" t="s">
        <v>231</v>
      </c>
      <c r="C621" s="67" t="s">
        <v>142</v>
      </c>
      <c r="D621" s="54" t="s">
        <v>232</v>
      </c>
      <c r="E621" s="54">
        <v>16.6</v>
      </c>
      <c r="F621" s="54">
        <v>19.5</v>
      </c>
      <c r="G621" s="54">
        <v>16.6</v>
      </c>
      <c r="H621" s="54">
        <v>78.9</v>
      </c>
      <c r="I621" s="54"/>
      <c r="J621" s="6"/>
    </row>
    <row r="622" spans="1:10" ht="56.25" customHeight="1">
      <c r="A622" s="54"/>
      <c r="B622" s="135" t="s">
        <v>233</v>
      </c>
      <c r="C622" s="184" t="s">
        <v>142</v>
      </c>
      <c r="D622" s="54" t="s">
        <v>221</v>
      </c>
      <c r="E622" s="54">
        <v>131.6</v>
      </c>
      <c r="F622" s="54">
        <v>161</v>
      </c>
      <c r="G622" s="54">
        <v>131.6</v>
      </c>
      <c r="H622" s="54">
        <v>81.7</v>
      </c>
      <c r="I622" s="54"/>
      <c r="J622" s="6"/>
    </row>
    <row r="623" spans="1:10" ht="46.5" customHeight="1">
      <c r="A623" s="54"/>
      <c r="B623" s="67" t="s">
        <v>234</v>
      </c>
      <c r="C623" s="67" t="s">
        <v>142</v>
      </c>
      <c r="D623" s="54" t="s">
        <v>630</v>
      </c>
      <c r="E623" s="54">
        <v>72.6</v>
      </c>
      <c r="F623" s="54">
        <v>75.2</v>
      </c>
      <c r="G623" s="54">
        <v>72.6</v>
      </c>
      <c r="H623" s="54">
        <v>96.5</v>
      </c>
      <c r="I623" s="54"/>
      <c r="J623" s="6"/>
    </row>
    <row r="624" spans="1:10" ht="56.25" customHeight="1">
      <c r="A624" s="54"/>
      <c r="B624" s="67" t="s">
        <v>235</v>
      </c>
      <c r="C624" s="67" t="s">
        <v>142</v>
      </c>
      <c r="D624" s="54" t="s">
        <v>615</v>
      </c>
      <c r="E624" s="54">
        <v>602</v>
      </c>
      <c r="F624" s="54">
        <v>625</v>
      </c>
      <c r="G624" s="54">
        <v>602</v>
      </c>
      <c r="H624" s="54">
        <v>96.3</v>
      </c>
      <c r="I624" s="54"/>
      <c r="J624" s="6"/>
    </row>
    <row r="625" spans="1:10" ht="45.75" customHeight="1">
      <c r="A625" s="191" t="s">
        <v>236</v>
      </c>
      <c r="B625" s="191"/>
      <c r="C625" s="191"/>
      <c r="D625" s="191"/>
      <c r="E625" s="191"/>
      <c r="F625" s="191"/>
      <c r="G625" s="191"/>
      <c r="H625" s="191"/>
      <c r="I625" s="191"/>
      <c r="J625" s="6"/>
    </row>
    <row r="626" spans="1:10" ht="50.25" customHeight="1">
      <c r="A626" s="71"/>
      <c r="B626" s="135" t="s">
        <v>224</v>
      </c>
      <c r="C626" s="54"/>
      <c r="D626" s="54"/>
      <c r="E626" s="54"/>
      <c r="F626" s="54"/>
      <c r="G626" s="54"/>
      <c r="H626" s="54"/>
      <c r="I626" s="54"/>
      <c r="J626" s="6"/>
    </row>
    <row r="627" spans="1:10" ht="52.5" customHeight="1">
      <c r="A627" s="54"/>
      <c r="B627" s="67" t="s">
        <v>237</v>
      </c>
      <c r="C627" s="67" t="s">
        <v>142</v>
      </c>
      <c r="D627" s="54" t="s">
        <v>621</v>
      </c>
      <c r="E627" s="54">
        <v>63</v>
      </c>
      <c r="F627" s="54">
        <v>67</v>
      </c>
      <c r="G627" s="54">
        <v>0</v>
      </c>
      <c r="H627" s="54">
        <v>0</v>
      </c>
      <c r="I627" s="67" t="s">
        <v>265</v>
      </c>
      <c r="J627" s="6"/>
    </row>
    <row r="628" spans="1:10" ht="49.5" customHeight="1">
      <c r="A628" s="54"/>
      <c r="B628" s="67" t="s">
        <v>238</v>
      </c>
      <c r="C628" s="67" t="s">
        <v>142</v>
      </c>
      <c r="D628" s="54" t="s">
        <v>626</v>
      </c>
      <c r="E628" s="54">
        <v>20</v>
      </c>
      <c r="F628" s="54">
        <v>22</v>
      </c>
      <c r="G628" s="54">
        <v>20</v>
      </c>
      <c r="H628" s="54">
        <v>90.9</v>
      </c>
      <c r="I628" s="67" t="s">
        <v>265</v>
      </c>
      <c r="J628" s="6"/>
    </row>
    <row r="629" spans="1:10" ht="50.25" customHeight="1">
      <c r="A629" s="191" t="s">
        <v>239</v>
      </c>
      <c r="B629" s="191"/>
      <c r="C629" s="191"/>
      <c r="D629" s="191"/>
      <c r="E629" s="191"/>
      <c r="F629" s="191"/>
      <c r="G629" s="191"/>
      <c r="H629" s="191"/>
      <c r="I629" s="191"/>
      <c r="J629" s="6"/>
    </row>
    <row r="630" spans="1:10" ht="54" customHeight="1">
      <c r="A630" s="71"/>
      <c r="B630" s="135" t="s">
        <v>224</v>
      </c>
      <c r="C630" s="54"/>
      <c r="D630" s="54"/>
      <c r="E630" s="54"/>
      <c r="F630" s="54"/>
      <c r="G630" s="54"/>
      <c r="H630" s="54"/>
      <c r="I630" s="54"/>
      <c r="J630" s="6"/>
    </row>
    <row r="631" spans="1:10" ht="46.5" customHeight="1">
      <c r="A631" s="54"/>
      <c r="B631" s="67" t="s">
        <v>240</v>
      </c>
      <c r="C631" s="67" t="s">
        <v>142</v>
      </c>
      <c r="D631" s="54" t="s">
        <v>621</v>
      </c>
      <c r="E631" s="54">
        <v>9</v>
      </c>
      <c r="F631" s="54">
        <v>11</v>
      </c>
      <c r="G631" s="54">
        <v>0</v>
      </c>
      <c r="H631" s="54">
        <v>0</v>
      </c>
      <c r="I631" s="67" t="s">
        <v>265</v>
      </c>
      <c r="J631" s="6"/>
    </row>
    <row r="632" spans="1:10" ht="144" customHeight="1">
      <c r="A632" s="54"/>
      <c r="B632" s="67" t="s">
        <v>241</v>
      </c>
      <c r="C632" s="67" t="s">
        <v>142</v>
      </c>
      <c r="D632" s="54" t="s">
        <v>626</v>
      </c>
      <c r="E632" s="54">
        <v>10</v>
      </c>
      <c r="F632" s="54">
        <v>12</v>
      </c>
      <c r="G632" s="54">
        <v>10</v>
      </c>
      <c r="H632" s="54">
        <v>83.3</v>
      </c>
      <c r="I632" s="67" t="s">
        <v>265</v>
      </c>
      <c r="J632" s="6"/>
    </row>
    <row r="633" spans="1:10" ht="33" customHeight="1">
      <c r="A633" s="212" t="s">
        <v>242</v>
      </c>
      <c r="B633" s="53"/>
      <c r="C633" s="53"/>
      <c r="D633" s="53"/>
      <c r="E633" s="53"/>
      <c r="F633" s="53"/>
      <c r="G633" s="53"/>
      <c r="H633" s="53"/>
      <c r="I633" s="53"/>
      <c r="J633" s="6"/>
    </row>
    <row r="634" spans="1:10" ht="49.5" customHeight="1">
      <c r="A634" s="54"/>
      <c r="B634" s="135" t="s">
        <v>213</v>
      </c>
      <c r="C634" s="54"/>
      <c r="D634" s="54"/>
      <c r="E634" s="54"/>
      <c r="F634" s="54"/>
      <c r="G634" s="54"/>
      <c r="H634" s="54"/>
      <c r="I634" s="54"/>
      <c r="J634" s="6"/>
    </row>
    <row r="635" spans="1:10" ht="50.25" customHeight="1">
      <c r="A635" s="54"/>
      <c r="B635" s="135" t="s">
        <v>243</v>
      </c>
      <c r="C635" s="67" t="s">
        <v>142</v>
      </c>
      <c r="D635" s="54" t="s">
        <v>232</v>
      </c>
      <c r="E635" s="54">
        <v>12.27</v>
      </c>
      <c r="F635" s="54">
        <v>13.48</v>
      </c>
      <c r="G635" s="54">
        <v>3.37</v>
      </c>
      <c r="H635" s="54">
        <v>25</v>
      </c>
      <c r="I635" s="54"/>
      <c r="J635" s="6"/>
    </row>
    <row r="636" spans="1:10" ht="51.75" customHeight="1">
      <c r="A636" s="54"/>
      <c r="B636" s="135" t="s">
        <v>216</v>
      </c>
      <c r="C636" s="67" t="s">
        <v>142</v>
      </c>
      <c r="D636" s="54" t="s">
        <v>136</v>
      </c>
      <c r="E636" s="54">
        <v>24.75</v>
      </c>
      <c r="F636" s="54">
        <v>24.95</v>
      </c>
      <c r="G636" s="186">
        <v>23.03</v>
      </c>
      <c r="H636" s="54">
        <v>92.3</v>
      </c>
      <c r="I636" s="54"/>
      <c r="J636" s="6"/>
    </row>
    <row r="637" spans="1:10" ht="42" customHeight="1">
      <c r="A637" s="254" t="s">
        <v>244</v>
      </c>
      <c r="B637" s="254"/>
      <c r="C637" s="254"/>
      <c r="D637" s="254"/>
      <c r="E637" s="254"/>
      <c r="F637" s="254"/>
      <c r="G637" s="254"/>
      <c r="H637" s="254"/>
      <c r="I637" s="254"/>
      <c r="J637" s="6"/>
    </row>
    <row r="638" spans="1:10" ht="50.25" customHeight="1">
      <c r="A638" s="71"/>
      <c r="B638" s="135" t="s">
        <v>224</v>
      </c>
      <c r="C638" s="54"/>
      <c r="D638" s="54"/>
      <c r="E638" s="54"/>
      <c r="F638" s="54"/>
      <c r="G638" s="54"/>
      <c r="H638" s="54"/>
      <c r="I638" s="54"/>
      <c r="J638" s="6"/>
    </row>
    <row r="639" spans="1:10" ht="51.75" customHeight="1">
      <c r="A639" s="54"/>
      <c r="B639" s="67" t="s">
        <v>245</v>
      </c>
      <c r="C639" s="67" t="s">
        <v>142</v>
      </c>
      <c r="D639" s="54" t="s">
        <v>626</v>
      </c>
      <c r="E639" s="54">
        <v>3414</v>
      </c>
      <c r="F639" s="54">
        <v>3757</v>
      </c>
      <c r="G639" s="54">
        <v>3424</v>
      </c>
      <c r="H639" s="54">
        <v>91.1</v>
      </c>
      <c r="I639" s="54"/>
      <c r="J639" s="6"/>
    </row>
    <row r="640" spans="1:10" ht="54.75" customHeight="1">
      <c r="A640" s="254" t="s">
        <v>246</v>
      </c>
      <c r="B640" s="254"/>
      <c r="C640" s="254"/>
      <c r="D640" s="254"/>
      <c r="E640" s="254"/>
      <c r="F640" s="254"/>
      <c r="G640" s="254"/>
      <c r="H640" s="254"/>
      <c r="I640" s="254"/>
      <c r="J640" s="6"/>
    </row>
    <row r="641" spans="1:10" ht="42" customHeight="1">
      <c r="A641" s="71"/>
      <c r="B641" s="135" t="s">
        <v>224</v>
      </c>
      <c r="C641" s="54"/>
      <c r="D641" s="54"/>
      <c r="E641" s="54"/>
      <c r="F641" s="54"/>
      <c r="G641" s="54"/>
      <c r="H641" s="54"/>
      <c r="I641" s="54"/>
      <c r="J641" s="6"/>
    </row>
    <row r="642" spans="1:10" ht="116.25" customHeight="1">
      <c r="A642" s="54"/>
      <c r="B642" s="67" t="s">
        <v>247</v>
      </c>
      <c r="C642" s="67" t="s">
        <v>142</v>
      </c>
      <c r="D642" s="54" t="s">
        <v>621</v>
      </c>
      <c r="E642" s="54">
        <v>3</v>
      </c>
      <c r="F642" s="54">
        <v>3</v>
      </c>
      <c r="G642" s="54">
        <v>0</v>
      </c>
      <c r="H642" s="54">
        <v>0</v>
      </c>
      <c r="I642" s="67" t="s">
        <v>266</v>
      </c>
      <c r="J642" s="6"/>
    </row>
    <row r="643" spans="1:10" ht="54.75" customHeight="1">
      <c r="A643" s="254" t="s">
        <v>248</v>
      </c>
      <c r="B643" s="254"/>
      <c r="C643" s="254"/>
      <c r="D643" s="254"/>
      <c r="E643" s="254"/>
      <c r="F643" s="254"/>
      <c r="G643" s="254"/>
      <c r="H643" s="254"/>
      <c r="I643" s="254"/>
      <c r="J643" s="6"/>
    </row>
    <row r="644" spans="1:10" ht="60.75" customHeight="1">
      <c r="A644" s="71"/>
      <c r="B644" s="135" t="s">
        <v>224</v>
      </c>
      <c r="C644" s="54"/>
      <c r="D644" s="54"/>
      <c r="E644" s="54"/>
      <c r="F644" s="54"/>
      <c r="G644" s="54"/>
      <c r="H644" s="54"/>
      <c r="I644" s="54"/>
      <c r="J644" s="6"/>
    </row>
    <row r="645" spans="1:10" ht="58.5" customHeight="1">
      <c r="A645" s="54"/>
      <c r="B645" s="67" t="s">
        <v>249</v>
      </c>
      <c r="C645" s="67" t="s">
        <v>142</v>
      </c>
      <c r="D645" s="54" t="s">
        <v>626</v>
      </c>
      <c r="E645" s="54">
        <v>1</v>
      </c>
      <c r="F645" s="54">
        <v>1</v>
      </c>
      <c r="G645" s="54">
        <v>0</v>
      </c>
      <c r="H645" s="54">
        <v>0</v>
      </c>
      <c r="I645" s="67" t="s">
        <v>266</v>
      </c>
      <c r="J645" s="6"/>
    </row>
    <row r="646" spans="1:10" ht="51.75" customHeight="1">
      <c r="A646" s="254" t="s">
        <v>250</v>
      </c>
      <c r="B646" s="254"/>
      <c r="C646" s="254"/>
      <c r="D646" s="254"/>
      <c r="E646" s="254"/>
      <c r="F646" s="254"/>
      <c r="G646" s="254"/>
      <c r="H646" s="254"/>
      <c r="I646" s="254"/>
      <c r="J646" s="6"/>
    </row>
    <row r="647" spans="1:10" ht="52.5" customHeight="1">
      <c r="A647" s="71"/>
      <c r="B647" s="135" t="s">
        <v>224</v>
      </c>
      <c r="C647" s="54"/>
      <c r="D647" s="54"/>
      <c r="E647" s="54"/>
      <c r="F647" s="54"/>
      <c r="G647" s="54"/>
      <c r="H647" s="54"/>
      <c r="I647" s="54"/>
      <c r="J647" s="6"/>
    </row>
    <row r="648" spans="1:10" ht="41.25" customHeight="1">
      <c r="A648" s="54"/>
      <c r="B648" s="67" t="s">
        <v>251</v>
      </c>
      <c r="C648" s="67" t="s">
        <v>142</v>
      </c>
      <c r="D648" s="54" t="s">
        <v>621</v>
      </c>
      <c r="E648" s="54">
        <v>0</v>
      </c>
      <c r="F648" s="54">
        <v>15</v>
      </c>
      <c r="G648" s="54">
        <v>0</v>
      </c>
      <c r="H648" s="54">
        <v>0</v>
      </c>
      <c r="I648" s="67" t="s">
        <v>265</v>
      </c>
      <c r="J648" s="6"/>
    </row>
    <row r="649" spans="1:10" ht="57" customHeight="1">
      <c r="A649" s="254" t="s">
        <v>252</v>
      </c>
      <c r="B649" s="254"/>
      <c r="C649" s="254"/>
      <c r="D649" s="254"/>
      <c r="E649" s="254"/>
      <c r="F649" s="254"/>
      <c r="G649" s="254"/>
      <c r="H649" s="254"/>
      <c r="I649" s="254"/>
      <c r="J649" s="6"/>
    </row>
    <row r="650" spans="1:10" ht="51.75" customHeight="1">
      <c r="A650" s="71"/>
      <c r="B650" s="135" t="s">
        <v>224</v>
      </c>
      <c r="C650" s="54"/>
      <c r="D650" s="54"/>
      <c r="E650" s="54"/>
      <c r="F650" s="54"/>
      <c r="G650" s="54"/>
      <c r="H650" s="54"/>
      <c r="I650" s="54"/>
      <c r="J650" s="6"/>
    </row>
    <row r="651" spans="1:10" ht="75" customHeight="1">
      <c r="A651" s="54"/>
      <c r="B651" s="67" t="s">
        <v>253</v>
      </c>
      <c r="C651" s="67" t="s">
        <v>142</v>
      </c>
      <c r="D651" s="54" t="s">
        <v>626</v>
      </c>
      <c r="E651" s="54">
        <v>4</v>
      </c>
      <c r="F651" s="54">
        <v>4</v>
      </c>
      <c r="G651" s="54">
        <v>0</v>
      </c>
      <c r="H651" s="54">
        <v>0</v>
      </c>
      <c r="I651" s="67" t="s">
        <v>265</v>
      </c>
      <c r="J651" s="6"/>
    </row>
    <row r="652" spans="1:10" ht="47.25" customHeight="1">
      <c r="A652" s="254" t="s">
        <v>254</v>
      </c>
      <c r="B652" s="254"/>
      <c r="C652" s="254"/>
      <c r="D652" s="254"/>
      <c r="E652" s="254"/>
      <c r="F652" s="254"/>
      <c r="G652" s="254"/>
      <c r="H652" s="254"/>
      <c r="I652" s="254"/>
      <c r="J652" s="6"/>
    </row>
    <row r="653" spans="1:10" ht="51" customHeight="1">
      <c r="A653" s="71"/>
      <c r="B653" s="135" t="s">
        <v>224</v>
      </c>
      <c r="C653" s="54"/>
      <c r="D653" s="54"/>
      <c r="E653" s="54"/>
      <c r="F653" s="54"/>
      <c r="G653" s="54"/>
      <c r="H653" s="54"/>
      <c r="I653" s="54"/>
      <c r="J653" s="6"/>
    </row>
    <row r="654" spans="1:10" ht="63" customHeight="1">
      <c r="A654" s="54"/>
      <c r="B654" s="67" t="s">
        <v>255</v>
      </c>
      <c r="C654" s="67" t="s">
        <v>142</v>
      </c>
      <c r="D654" s="54" t="s">
        <v>626</v>
      </c>
      <c r="E654" s="54">
        <v>160</v>
      </c>
      <c r="F654" s="54">
        <v>253</v>
      </c>
      <c r="G654" s="54">
        <v>0</v>
      </c>
      <c r="H654" s="54">
        <v>0</v>
      </c>
      <c r="I654" s="67" t="s">
        <v>267</v>
      </c>
      <c r="J654" s="6"/>
    </row>
    <row r="655" spans="1:10" ht="54" customHeight="1">
      <c r="A655" s="254" t="s">
        <v>256</v>
      </c>
      <c r="B655" s="254"/>
      <c r="C655" s="254"/>
      <c r="D655" s="254"/>
      <c r="E655" s="254"/>
      <c r="F655" s="254"/>
      <c r="G655" s="254"/>
      <c r="H655" s="254"/>
      <c r="I655" s="254"/>
      <c r="J655" s="6"/>
    </row>
    <row r="656" spans="1:10" ht="42.75" customHeight="1">
      <c r="A656" s="71"/>
      <c r="B656" s="135" t="s">
        <v>224</v>
      </c>
      <c r="C656" s="54"/>
      <c r="D656" s="54"/>
      <c r="E656" s="54"/>
      <c r="F656" s="54"/>
      <c r="G656" s="54"/>
      <c r="H656" s="54"/>
      <c r="I656" s="54"/>
      <c r="J656" s="6"/>
    </row>
    <row r="657" spans="1:10" ht="69.75" customHeight="1">
      <c r="A657" s="54"/>
      <c r="B657" s="67" t="s">
        <v>257</v>
      </c>
      <c r="C657" s="67" t="s">
        <v>142</v>
      </c>
      <c r="D657" s="54" t="s">
        <v>136</v>
      </c>
      <c r="E657" s="54">
        <v>8.62</v>
      </c>
      <c r="F657" s="54">
        <v>8.62</v>
      </c>
      <c r="G657" s="54">
        <v>10.3</v>
      </c>
      <c r="H657" s="54">
        <v>119.4</v>
      </c>
      <c r="I657" s="54"/>
      <c r="J657" s="6"/>
    </row>
    <row r="658" spans="1:10" ht="60" customHeight="1">
      <c r="A658" s="254" t="s">
        <v>258</v>
      </c>
      <c r="B658" s="254"/>
      <c r="C658" s="254"/>
      <c r="D658" s="254"/>
      <c r="E658" s="254"/>
      <c r="F658" s="254"/>
      <c r="G658" s="254"/>
      <c r="H658" s="254"/>
      <c r="I658" s="254"/>
      <c r="J658" s="6"/>
    </row>
    <row r="659" spans="1:10" ht="56.25" customHeight="1">
      <c r="A659" s="71"/>
      <c r="B659" s="135" t="s">
        <v>224</v>
      </c>
      <c r="C659" s="54"/>
      <c r="D659" s="54"/>
      <c r="E659" s="54"/>
      <c r="F659" s="54"/>
      <c r="G659" s="54"/>
      <c r="H659" s="54"/>
      <c r="I659" s="54"/>
      <c r="J659" s="6"/>
    </row>
    <row r="660" spans="1:10" ht="111" customHeight="1">
      <c r="A660" s="54"/>
      <c r="B660" s="67" t="s">
        <v>259</v>
      </c>
      <c r="C660" s="67" t="s">
        <v>142</v>
      </c>
      <c r="D660" s="54" t="s">
        <v>626</v>
      </c>
      <c r="E660" s="54">
        <v>0</v>
      </c>
      <c r="F660" s="54">
        <v>1</v>
      </c>
      <c r="G660" s="54">
        <v>0</v>
      </c>
      <c r="H660" s="54">
        <v>0</v>
      </c>
      <c r="I660" s="67" t="s">
        <v>265</v>
      </c>
      <c r="J660" s="6"/>
    </row>
    <row r="661" spans="1:10" ht="70.5" customHeight="1">
      <c r="A661" s="254" t="s">
        <v>260</v>
      </c>
      <c r="B661" s="254"/>
      <c r="C661" s="254"/>
      <c r="D661" s="254"/>
      <c r="E661" s="254"/>
      <c r="F661" s="254"/>
      <c r="G661" s="254"/>
      <c r="H661" s="254"/>
      <c r="I661" s="254"/>
      <c r="J661" s="6"/>
    </row>
    <row r="662" spans="1:10" ht="60" customHeight="1">
      <c r="A662" s="71"/>
      <c r="B662" s="135" t="s">
        <v>224</v>
      </c>
      <c r="C662" s="54"/>
      <c r="D662" s="54"/>
      <c r="E662" s="54"/>
      <c r="F662" s="54"/>
      <c r="G662" s="54"/>
      <c r="H662" s="54"/>
      <c r="I662" s="54"/>
      <c r="J662" s="6"/>
    </row>
    <row r="663" spans="1:10" ht="183" customHeight="1">
      <c r="A663" s="54"/>
      <c r="B663" s="67" t="s">
        <v>261</v>
      </c>
      <c r="C663" s="67" t="s">
        <v>142</v>
      </c>
      <c r="D663" s="54" t="s">
        <v>626</v>
      </c>
      <c r="E663" s="54">
        <v>0</v>
      </c>
      <c r="F663" s="54">
        <v>1</v>
      </c>
      <c r="G663" s="54">
        <v>0</v>
      </c>
      <c r="H663" s="54">
        <v>0</v>
      </c>
      <c r="I663" s="54"/>
      <c r="J663" s="6"/>
    </row>
    <row r="664" spans="1:10" ht="62.25" customHeight="1">
      <c r="A664" s="254" t="s">
        <v>262</v>
      </c>
      <c r="B664" s="254"/>
      <c r="C664" s="254"/>
      <c r="D664" s="254"/>
      <c r="E664" s="254"/>
      <c r="F664" s="254"/>
      <c r="G664" s="254"/>
      <c r="H664" s="254"/>
      <c r="I664" s="254"/>
      <c r="J664" s="6"/>
    </row>
    <row r="665" spans="1:10" ht="52.5" customHeight="1">
      <c r="A665" s="71"/>
      <c r="B665" s="135" t="s">
        <v>224</v>
      </c>
      <c r="C665" s="54"/>
      <c r="D665" s="54"/>
      <c r="E665" s="54"/>
      <c r="F665" s="54"/>
      <c r="G665" s="54"/>
      <c r="H665" s="54"/>
      <c r="I665" s="54"/>
      <c r="J665" s="6"/>
    </row>
    <row r="666" spans="1:10" ht="86.25" customHeight="1">
      <c r="A666" s="54"/>
      <c r="B666" s="67" t="s">
        <v>263</v>
      </c>
      <c r="C666" s="67"/>
      <c r="D666" s="54" t="s">
        <v>221</v>
      </c>
      <c r="E666" s="54">
        <v>0</v>
      </c>
      <c r="F666" s="54">
        <v>0</v>
      </c>
      <c r="G666" s="54">
        <v>0</v>
      </c>
      <c r="H666" s="54">
        <v>0</v>
      </c>
      <c r="I666" s="54"/>
      <c r="J666" s="6"/>
    </row>
    <row r="667" spans="1:10" ht="67.5" customHeight="1">
      <c r="A667" s="254" t="s">
        <v>264</v>
      </c>
      <c r="B667" s="254"/>
      <c r="C667" s="254"/>
      <c r="D667" s="254"/>
      <c r="E667" s="254"/>
      <c r="F667" s="254"/>
      <c r="G667" s="254"/>
      <c r="H667" s="254"/>
      <c r="I667" s="254"/>
      <c r="J667" s="6"/>
    </row>
    <row r="668" spans="1:10" ht="51.75" customHeight="1">
      <c r="A668" s="71"/>
      <c r="B668" s="135" t="s">
        <v>224</v>
      </c>
      <c r="C668" s="54"/>
      <c r="D668" s="54"/>
      <c r="E668" s="54"/>
      <c r="F668" s="54"/>
      <c r="G668" s="54"/>
      <c r="H668" s="54"/>
      <c r="I668" s="54"/>
      <c r="J668" s="6"/>
    </row>
    <row r="669" spans="1:10" ht="58.5" customHeight="1">
      <c r="A669" s="54"/>
      <c r="B669" s="67" t="s">
        <v>255</v>
      </c>
      <c r="C669" s="67" t="s">
        <v>142</v>
      </c>
      <c r="D669" s="54" t="s">
        <v>626</v>
      </c>
      <c r="E669" s="54">
        <v>160</v>
      </c>
      <c r="F669" s="54">
        <v>253</v>
      </c>
      <c r="G669" s="54">
        <v>0</v>
      </c>
      <c r="H669" s="54">
        <v>0</v>
      </c>
      <c r="I669" s="67" t="s">
        <v>267</v>
      </c>
      <c r="J669" s="6"/>
    </row>
    <row r="670" spans="1:10" ht="132" thickBot="1">
      <c r="A670" s="377" t="s">
        <v>114</v>
      </c>
      <c r="B670" s="378" t="s">
        <v>126</v>
      </c>
      <c r="C670" s="379"/>
      <c r="D670" s="379"/>
      <c r="E670" s="379"/>
      <c r="F670" s="379"/>
      <c r="G670" s="379"/>
      <c r="H670" s="379"/>
      <c r="I670" s="387"/>
      <c r="J670" s="6"/>
    </row>
    <row r="671" spans="1:10" ht="60" customHeight="1">
      <c r="A671" s="143"/>
      <c r="B671" s="255" t="s">
        <v>589</v>
      </c>
      <c r="C671" s="256" t="s">
        <v>590</v>
      </c>
      <c r="D671" s="257" t="s">
        <v>136</v>
      </c>
      <c r="E671" s="256"/>
      <c r="F671" s="257">
        <v>11.47</v>
      </c>
      <c r="G671" s="256">
        <v>0</v>
      </c>
      <c r="H671" s="256" t="s">
        <v>137</v>
      </c>
      <c r="I671" s="255" t="s">
        <v>591</v>
      </c>
      <c r="J671" s="6"/>
    </row>
    <row r="672" spans="1:10" ht="102" customHeight="1" thickBot="1">
      <c r="A672" s="143"/>
      <c r="B672" s="258"/>
      <c r="C672" s="259"/>
      <c r="D672" s="260"/>
      <c r="E672" s="259"/>
      <c r="F672" s="260"/>
      <c r="G672" s="259"/>
      <c r="H672" s="259"/>
      <c r="I672" s="258"/>
      <c r="J672" s="6"/>
    </row>
    <row r="673" spans="1:10" ht="207" thickBot="1">
      <c r="A673" s="242"/>
      <c r="B673" s="261" t="s">
        <v>592</v>
      </c>
      <c r="C673" s="262"/>
      <c r="D673" s="263" t="s">
        <v>136</v>
      </c>
      <c r="E673" s="262"/>
      <c r="F673" s="263">
        <v>72.3</v>
      </c>
      <c r="G673" s="262">
        <v>44.3</v>
      </c>
      <c r="H673" s="262" t="s">
        <v>137</v>
      </c>
      <c r="I673" s="264" t="s">
        <v>593</v>
      </c>
      <c r="J673" s="6"/>
    </row>
    <row r="674" spans="1:10" ht="375.75" thickBot="1">
      <c r="A674" s="242"/>
      <c r="B674" s="265" t="s">
        <v>594</v>
      </c>
      <c r="C674" s="266"/>
      <c r="D674" s="267" t="s">
        <v>595</v>
      </c>
      <c r="E674" s="266"/>
      <c r="F674" s="267">
        <v>13.66</v>
      </c>
      <c r="G674" s="266"/>
      <c r="H674" s="266"/>
      <c r="I674" s="268" t="s">
        <v>596</v>
      </c>
      <c r="J674" s="6"/>
    </row>
    <row r="675" spans="1:10" ht="51.75" customHeight="1" thickBot="1">
      <c r="A675" s="242"/>
      <c r="B675" s="261" t="s">
        <v>597</v>
      </c>
      <c r="C675" s="262"/>
      <c r="D675" s="263" t="s">
        <v>136</v>
      </c>
      <c r="E675" s="262"/>
      <c r="F675" s="263">
        <v>83.5</v>
      </c>
      <c r="G675" s="262">
        <v>83.5</v>
      </c>
      <c r="H675" s="262" t="s">
        <v>137</v>
      </c>
      <c r="I675" s="262" t="s">
        <v>137</v>
      </c>
      <c r="J675" s="6"/>
    </row>
    <row r="676" spans="1:10" ht="51.75" customHeight="1" thickBot="1">
      <c r="A676" s="269"/>
      <c r="B676" s="265" t="s">
        <v>598</v>
      </c>
      <c r="C676" s="266"/>
      <c r="D676" s="267" t="s">
        <v>136</v>
      </c>
      <c r="E676" s="266"/>
      <c r="F676" s="267">
        <v>49</v>
      </c>
      <c r="G676" s="266">
        <v>0</v>
      </c>
      <c r="H676" s="266" t="s">
        <v>137</v>
      </c>
      <c r="I676" s="268" t="s">
        <v>599</v>
      </c>
      <c r="J676" s="6"/>
    </row>
    <row r="677" spans="1:10" ht="94.5" thickBot="1">
      <c r="A677" s="269"/>
      <c r="B677" s="270" t="s">
        <v>600</v>
      </c>
      <c r="C677" s="262" t="s">
        <v>601</v>
      </c>
      <c r="D677" s="263" t="s">
        <v>602</v>
      </c>
      <c r="E677" s="262"/>
      <c r="F677" s="263">
        <v>0</v>
      </c>
      <c r="G677" s="262">
        <v>0</v>
      </c>
      <c r="H677" s="262" t="s">
        <v>137</v>
      </c>
      <c r="I677" s="271"/>
      <c r="J677" s="6"/>
    </row>
    <row r="678" spans="1:10" ht="19.5" thickBot="1">
      <c r="A678" s="165"/>
      <c r="B678" s="272" t="s">
        <v>603</v>
      </c>
      <c r="C678" s="273"/>
      <c r="D678" s="273"/>
      <c r="E678" s="273"/>
      <c r="F678" s="273"/>
      <c r="G678" s="273"/>
      <c r="H678" s="273"/>
      <c r="I678" s="273"/>
      <c r="J678" s="274"/>
    </row>
    <row r="679" spans="1:10" ht="94.5" thickBot="1">
      <c r="A679" s="165"/>
      <c r="B679" s="271" t="s">
        <v>604</v>
      </c>
      <c r="C679" s="275" t="s">
        <v>142</v>
      </c>
      <c r="D679" s="263" t="s">
        <v>136</v>
      </c>
      <c r="E679" s="262"/>
      <c r="F679" s="263">
        <v>12.5</v>
      </c>
      <c r="G679" s="262">
        <v>0</v>
      </c>
      <c r="H679" s="262" t="s">
        <v>137</v>
      </c>
      <c r="I679" s="276" t="s">
        <v>605</v>
      </c>
      <c r="J679" s="6"/>
    </row>
    <row r="680" spans="1:10" ht="19.5" thickBot="1">
      <c r="A680" s="165"/>
      <c r="B680" s="277" t="s">
        <v>606</v>
      </c>
      <c r="C680" s="278"/>
      <c r="D680" s="278"/>
      <c r="E680" s="278"/>
      <c r="F680" s="278"/>
      <c r="G680" s="278"/>
      <c r="H680" s="278"/>
      <c r="I680" s="278"/>
      <c r="J680" s="279"/>
    </row>
    <row r="681" spans="1:10" ht="94.5" thickBot="1">
      <c r="A681" s="280" t="s">
        <v>147</v>
      </c>
      <c r="B681" s="276" t="s">
        <v>607</v>
      </c>
      <c r="C681" s="275" t="s">
        <v>142</v>
      </c>
      <c r="D681" s="263" t="s">
        <v>608</v>
      </c>
      <c r="E681" s="262"/>
      <c r="F681" s="263">
        <v>2</v>
      </c>
      <c r="G681" s="262">
        <v>0</v>
      </c>
      <c r="H681" s="262" t="s">
        <v>137</v>
      </c>
      <c r="I681" s="276" t="s">
        <v>605</v>
      </c>
      <c r="J681" s="6"/>
    </row>
    <row r="682" spans="1:10" ht="19.5" thickBot="1">
      <c r="A682" s="165"/>
      <c r="B682" s="6" t="s">
        <v>609</v>
      </c>
      <c r="C682" s="275"/>
      <c r="D682" s="263"/>
      <c r="E682" s="262"/>
      <c r="F682" s="263"/>
      <c r="G682" s="262"/>
      <c r="H682" s="262"/>
      <c r="I682" s="262"/>
      <c r="J682" s="115"/>
    </row>
    <row r="683" spans="1:10" ht="78" customHeight="1" thickBot="1">
      <c r="A683" s="281" t="s">
        <v>107</v>
      </c>
      <c r="B683" s="282" t="s">
        <v>589</v>
      </c>
      <c r="C683" s="283" t="s">
        <v>142</v>
      </c>
      <c r="D683" s="284" t="s">
        <v>136</v>
      </c>
      <c r="E683" s="285"/>
      <c r="F683" s="284">
        <v>11.44</v>
      </c>
      <c r="G683" s="285">
        <v>0</v>
      </c>
      <c r="H683" s="285" t="s">
        <v>137</v>
      </c>
      <c r="I683" s="255" t="s">
        <v>591</v>
      </c>
      <c r="J683" s="6"/>
    </row>
    <row r="684" spans="1:10" ht="19.5" hidden="1" thickBot="1">
      <c r="A684" s="286"/>
      <c r="B684" s="261"/>
      <c r="C684" s="287"/>
      <c r="D684" s="280"/>
      <c r="E684" s="288"/>
      <c r="F684" s="280"/>
      <c r="G684" s="288"/>
      <c r="H684" s="288"/>
      <c r="I684" s="258"/>
      <c r="J684" s="6"/>
    </row>
    <row r="685" spans="1:10" ht="90.75" customHeight="1" thickBot="1">
      <c r="A685" s="286"/>
      <c r="B685" s="282" t="s">
        <v>610</v>
      </c>
      <c r="C685" s="283" t="s">
        <v>142</v>
      </c>
      <c r="D685" s="284" t="s">
        <v>136</v>
      </c>
      <c r="E685" s="285"/>
      <c r="F685" s="284">
        <v>14.55</v>
      </c>
      <c r="G685" s="285">
        <v>0</v>
      </c>
      <c r="H685" s="285" t="s">
        <v>137</v>
      </c>
      <c r="I685" s="255" t="s">
        <v>591</v>
      </c>
      <c r="J685" s="6"/>
    </row>
    <row r="686" spans="1:10" ht="19.5" hidden="1" thickBot="1">
      <c r="A686" s="289"/>
      <c r="B686" s="261"/>
      <c r="C686" s="287"/>
      <c r="D686" s="280"/>
      <c r="E686" s="288"/>
      <c r="F686" s="280"/>
      <c r="G686" s="288"/>
      <c r="H686" s="288"/>
      <c r="I686" s="258"/>
      <c r="J686" s="6"/>
    </row>
    <row r="687" spans="1:10" ht="19.5" thickBot="1">
      <c r="A687" s="165"/>
      <c r="B687" s="290" t="s">
        <v>611</v>
      </c>
      <c r="C687" s="275"/>
      <c r="D687" s="263"/>
      <c r="E687" s="262"/>
      <c r="F687" s="263"/>
      <c r="G687" s="262"/>
      <c r="H687" s="262"/>
      <c r="I687" s="276"/>
      <c r="J687" s="6"/>
    </row>
    <row r="688" spans="1:10" ht="54.75" customHeight="1">
      <c r="A688" s="165"/>
      <c r="B688" s="291" t="s">
        <v>612</v>
      </c>
      <c r="C688" s="283" t="s">
        <v>142</v>
      </c>
      <c r="D688" s="284" t="s">
        <v>613</v>
      </c>
      <c r="E688" s="285"/>
      <c r="F688" s="284">
        <v>31</v>
      </c>
      <c r="G688" s="285">
        <v>0</v>
      </c>
      <c r="H688" s="285" t="s">
        <v>137</v>
      </c>
      <c r="I688" s="282" t="s">
        <v>591</v>
      </c>
      <c r="J688" s="6"/>
    </row>
    <row r="689" spans="1:10" ht="19.5" thickBot="1">
      <c r="A689" s="165"/>
      <c r="B689" s="286"/>
      <c r="C689" s="292"/>
      <c r="D689" s="287"/>
      <c r="E689" s="280"/>
      <c r="F689" s="288"/>
      <c r="G689" s="280"/>
      <c r="H689" s="288"/>
      <c r="I689" s="288"/>
      <c r="J689" s="261"/>
    </row>
    <row r="690" spans="1:10" ht="169.5" thickBot="1">
      <c r="A690" s="165"/>
      <c r="B690" s="264" t="s">
        <v>614</v>
      </c>
      <c r="C690" s="275" t="s">
        <v>142</v>
      </c>
      <c r="D690" s="263" t="s">
        <v>615</v>
      </c>
      <c r="E690" s="262"/>
      <c r="F690" s="263">
        <v>44449.46</v>
      </c>
      <c r="G690" s="262">
        <v>0</v>
      </c>
      <c r="H690" s="262" t="s">
        <v>137</v>
      </c>
      <c r="I690" s="276" t="s">
        <v>591</v>
      </c>
      <c r="J690" s="6"/>
    </row>
    <row r="691" spans="1:10" ht="19.5" thickBot="1">
      <c r="A691" s="165"/>
      <c r="B691" s="290" t="s">
        <v>616</v>
      </c>
      <c r="C691" s="117"/>
      <c r="D691" s="267"/>
      <c r="E691" s="266"/>
      <c r="F691" s="267"/>
      <c r="G691" s="266"/>
      <c r="H691" s="266"/>
      <c r="I691" s="293"/>
      <c r="J691" s="6"/>
    </row>
    <row r="692" spans="1:10" ht="207" thickBot="1">
      <c r="A692" s="294" t="s">
        <v>108</v>
      </c>
      <c r="B692" s="268" t="s">
        <v>592</v>
      </c>
      <c r="C692" s="117" t="s">
        <v>142</v>
      </c>
      <c r="D692" s="267" t="s">
        <v>136</v>
      </c>
      <c r="E692" s="266"/>
      <c r="F692" s="267">
        <v>72.3</v>
      </c>
      <c r="G692" s="266">
        <v>44.3</v>
      </c>
      <c r="H692" s="266" t="s">
        <v>137</v>
      </c>
      <c r="I692" s="293" t="s">
        <v>593</v>
      </c>
      <c r="J692" s="6"/>
    </row>
    <row r="693" spans="1:10" ht="37.5" customHeight="1" thickBot="1">
      <c r="A693" s="295" t="s">
        <v>617</v>
      </c>
      <c r="B693" s="261"/>
      <c r="C693" s="275"/>
      <c r="D693" s="263"/>
      <c r="E693" s="262"/>
      <c r="F693" s="263"/>
      <c r="G693" s="262"/>
      <c r="H693" s="262"/>
      <c r="I693" s="264"/>
      <c r="J693" s="6"/>
    </row>
    <row r="694" spans="1:10" ht="19.5" thickBot="1">
      <c r="A694" s="296" t="s">
        <v>618</v>
      </c>
      <c r="B694" s="297"/>
      <c r="C694" s="298"/>
      <c r="D694" s="298"/>
      <c r="E694" s="298"/>
      <c r="F694" s="298"/>
      <c r="G694" s="298"/>
      <c r="H694" s="298"/>
      <c r="I694" s="298"/>
      <c r="J694" s="299"/>
    </row>
    <row r="695" spans="1:10" ht="55.5" customHeight="1" thickBot="1">
      <c r="A695" s="281" t="s">
        <v>619</v>
      </c>
      <c r="B695" s="268" t="s">
        <v>620</v>
      </c>
      <c r="C695" s="117" t="s">
        <v>142</v>
      </c>
      <c r="D695" s="267" t="s">
        <v>621</v>
      </c>
      <c r="E695" s="266"/>
      <c r="F695" s="267">
        <v>804</v>
      </c>
      <c r="G695" s="266">
        <v>167</v>
      </c>
      <c r="H695" s="266">
        <v>20.8</v>
      </c>
      <c r="I695" s="293" t="s">
        <v>593</v>
      </c>
      <c r="J695" s="6"/>
    </row>
    <row r="696" spans="1:10" ht="188.25" thickBot="1">
      <c r="A696" s="289"/>
      <c r="B696" s="276" t="s">
        <v>622</v>
      </c>
      <c r="C696" s="275" t="s">
        <v>142</v>
      </c>
      <c r="D696" s="263" t="s">
        <v>613</v>
      </c>
      <c r="E696" s="262"/>
      <c r="F696" s="263">
        <v>36</v>
      </c>
      <c r="G696" s="262">
        <v>9</v>
      </c>
      <c r="H696" s="262">
        <v>25</v>
      </c>
      <c r="I696" s="264" t="s">
        <v>623</v>
      </c>
      <c r="J696" s="6"/>
    </row>
    <row r="697" spans="1:10" ht="207" thickBot="1">
      <c r="A697" s="242"/>
      <c r="B697" s="265" t="s">
        <v>624</v>
      </c>
      <c r="C697" s="117" t="s">
        <v>142</v>
      </c>
      <c r="D697" s="267" t="s">
        <v>615</v>
      </c>
      <c r="E697" s="266"/>
      <c r="F697" s="267">
        <v>13400.99</v>
      </c>
      <c r="G697" s="266">
        <v>8205.41</v>
      </c>
      <c r="H697" s="266">
        <v>61.2</v>
      </c>
      <c r="I697" s="293" t="s">
        <v>593</v>
      </c>
      <c r="J697" s="6"/>
    </row>
    <row r="698" spans="1:10" ht="207" thickBot="1">
      <c r="A698" s="242"/>
      <c r="B698" s="261" t="s">
        <v>625</v>
      </c>
      <c r="C698" s="275" t="s">
        <v>142</v>
      </c>
      <c r="D698" s="263" t="s">
        <v>626</v>
      </c>
      <c r="E698" s="262"/>
      <c r="F698" s="263">
        <v>297</v>
      </c>
      <c r="G698" s="262">
        <v>73</v>
      </c>
      <c r="H698" s="262">
        <v>24.6</v>
      </c>
      <c r="I698" s="264" t="s">
        <v>593</v>
      </c>
      <c r="J698" s="6"/>
    </row>
    <row r="699" spans="1:10" ht="19.5" thickBot="1">
      <c r="A699" s="242"/>
      <c r="B699" s="300" t="s">
        <v>627</v>
      </c>
      <c r="C699" s="301"/>
      <c r="D699" s="301"/>
      <c r="E699" s="301"/>
      <c r="F699" s="301"/>
      <c r="G699" s="301"/>
      <c r="H699" s="301"/>
      <c r="I699" s="301"/>
      <c r="J699" s="302"/>
    </row>
    <row r="700" spans="1:10" ht="38.25" thickBot="1">
      <c r="A700" s="242"/>
      <c r="B700" s="261" t="s">
        <v>628</v>
      </c>
      <c r="C700" s="275" t="s">
        <v>629</v>
      </c>
      <c r="D700" s="263" t="s">
        <v>630</v>
      </c>
      <c r="E700" s="262"/>
      <c r="F700" s="263">
        <v>0</v>
      </c>
      <c r="G700" s="262">
        <v>0</v>
      </c>
      <c r="H700" s="262" t="s">
        <v>137</v>
      </c>
      <c r="I700" s="271"/>
      <c r="J700" s="6"/>
    </row>
    <row r="701" spans="1:10" ht="19.5" thickBot="1">
      <c r="A701" s="242"/>
      <c r="B701" s="300" t="s">
        <v>631</v>
      </c>
      <c r="C701" s="301"/>
      <c r="D701" s="301"/>
      <c r="E701" s="301"/>
      <c r="F701" s="301"/>
      <c r="G701" s="301"/>
      <c r="H701" s="301"/>
      <c r="I701" s="301"/>
      <c r="J701" s="302"/>
    </row>
    <row r="702" spans="1:10" ht="57" thickBot="1">
      <c r="A702" s="242"/>
      <c r="B702" s="261" t="s">
        <v>632</v>
      </c>
      <c r="C702" s="275" t="s">
        <v>629</v>
      </c>
      <c r="D702" s="263" t="s">
        <v>626</v>
      </c>
      <c r="E702" s="262"/>
      <c r="F702" s="263">
        <v>0</v>
      </c>
      <c r="G702" s="262">
        <v>0</v>
      </c>
      <c r="H702" s="262" t="s">
        <v>137</v>
      </c>
      <c r="I702" s="276"/>
      <c r="J702" s="6"/>
    </row>
    <row r="703" spans="1:10" ht="57" thickBot="1">
      <c r="A703" s="242"/>
      <c r="B703" s="261" t="s">
        <v>633</v>
      </c>
      <c r="C703" s="275" t="s">
        <v>142</v>
      </c>
      <c r="D703" s="263" t="s">
        <v>613</v>
      </c>
      <c r="E703" s="262"/>
      <c r="F703" s="263">
        <v>0</v>
      </c>
      <c r="G703" s="262">
        <v>0</v>
      </c>
      <c r="H703" s="262" t="s">
        <v>137</v>
      </c>
      <c r="I703" s="262" t="s">
        <v>137</v>
      </c>
      <c r="J703" s="6"/>
    </row>
    <row r="704" spans="1:10" ht="19.5" thickBot="1">
      <c r="A704" s="242"/>
      <c r="B704" s="300" t="s">
        <v>634</v>
      </c>
      <c r="C704" s="301"/>
      <c r="D704" s="301"/>
      <c r="E704" s="301"/>
      <c r="F704" s="301"/>
      <c r="G704" s="301"/>
      <c r="H704" s="301"/>
      <c r="I704" s="301"/>
      <c r="J704" s="302"/>
    </row>
    <row r="705" spans="1:10" ht="38.25" thickBot="1">
      <c r="A705" s="242"/>
      <c r="B705" s="261" t="s">
        <v>635</v>
      </c>
      <c r="C705" s="275"/>
      <c r="D705" s="263" t="s">
        <v>602</v>
      </c>
      <c r="E705" s="262"/>
      <c r="F705" s="263">
        <v>0</v>
      </c>
      <c r="G705" s="262">
        <v>0</v>
      </c>
      <c r="H705" s="262" t="s">
        <v>137</v>
      </c>
      <c r="I705" s="262" t="s">
        <v>137</v>
      </c>
      <c r="J705" s="6"/>
    </row>
    <row r="706" spans="1:10" ht="19.5" thickBot="1">
      <c r="A706" s="242"/>
      <c r="B706" s="6" t="s">
        <v>636</v>
      </c>
      <c r="C706" s="275"/>
      <c r="D706" s="263"/>
      <c r="E706" s="262"/>
      <c r="F706" s="263"/>
      <c r="G706" s="262"/>
      <c r="H706" s="262"/>
      <c r="I706" s="271"/>
      <c r="J706" s="6"/>
    </row>
    <row r="707" spans="1:10" ht="375.75" thickBot="1">
      <c r="A707" s="294" t="s">
        <v>109</v>
      </c>
      <c r="B707" s="268" t="s">
        <v>637</v>
      </c>
      <c r="C707" s="117" t="s">
        <v>629</v>
      </c>
      <c r="D707" s="267" t="s">
        <v>595</v>
      </c>
      <c r="E707" s="266"/>
      <c r="F707" s="267">
        <v>13.66</v>
      </c>
      <c r="G707" s="266"/>
      <c r="H707" s="266"/>
      <c r="I707" s="268" t="s">
        <v>596</v>
      </c>
      <c r="J707" s="6"/>
    </row>
    <row r="708" spans="1:10" ht="19.5" thickBot="1">
      <c r="A708" s="242"/>
      <c r="B708" s="290" t="s">
        <v>638</v>
      </c>
      <c r="C708" s="275"/>
      <c r="D708" s="263"/>
      <c r="E708" s="262"/>
      <c r="F708" s="263"/>
      <c r="G708" s="262"/>
      <c r="H708" s="262"/>
      <c r="I708" s="276"/>
      <c r="J708" s="6"/>
    </row>
    <row r="709" spans="1:10" ht="75.75" thickBot="1">
      <c r="A709" s="257" t="s">
        <v>639</v>
      </c>
      <c r="B709" s="268" t="s">
        <v>640</v>
      </c>
      <c r="C709" s="303" t="s">
        <v>629</v>
      </c>
      <c r="D709" s="267" t="s">
        <v>645</v>
      </c>
      <c r="E709" s="266"/>
      <c r="F709" s="267">
        <v>0.111</v>
      </c>
      <c r="G709" s="266"/>
      <c r="H709" s="266"/>
      <c r="I709" s="304" t="s">
        <v>648</v>
      </c>
      <c r="J709" s="6"/>
    </row>
    <row r="710" spans="1:10" ht="94.5" thickBot="1">
      <c r="A710" s="305"/>
      <c r="B710" s="276" t="s">
        <v>641</v>
      </c>
      <c r="C710" s="287" t="s">
        <v>629</v>
      </c>
      <c r="D710" s="263" t="s">
        <v>646</v>
      </c>
      <c r="E710" s="262"/>
      <c r="F710" s="263">
        <v>23.37</v>
      </c>
      <c r="G710" s="262"/>
      <c r="H710" s="262"/>
      <c r="I710" s="306"/>
      <c r="J710" s="6"/>
    </row>
    <row r="711" spans="1:10" ht="75.75" thickBot="1">
      <c r="A711" s="305"/>
      <c r="B711" s="276" t="s">
        <v>642</v>
      </c>
      <c r="C711" s="287" t="s">
        <v>629</v>
      </c>
      <c r="D711" s="263" t="s">
        <v>647</v>
      </c>
      <c r="E711" s="262"/>
      <c r="F711" s="263">
        <v>27.71</v>
      </c>
      <c r="G711" s="262"/>
      <c r="H711" s="262"/>
      <c r="I711" s="306"/>
      <c r="J711" s="6"/>
    </row>
    <row r="712" spans="1:10" ht="75.75" thickBot="1">
      <c r="A712" s="305"/>
      <c r="B712" s="276" t="s">
        <v>643</v>
      </c>
      <c r="C712" s="287" t="s">
        <v>629</v>
      </c>
      <c r="D712" s="263" t="s">
        <v>647</v>
      </c>
      <c r="E712" s="262"/>
      <c r="F712" s="263">
        <v>20.32</v>
      </c>
      <c r="G712" s="262"/>
      <c r="H712" s="262"/>
      <c r="I712" s="306"/>
      <c r="J712" s="6"/>
    </row>
    <row r="713" spans="1:10" ht="75.75" thickBot="1">
      <c r="A713" s="260"/>
      <c r="B713" s="276" t="s">
        <v>644</v>
      </c>
      <c r="C713" s="287" t="s">
        <v>629</v>
      </c>
      <c r="D713" s="263" t="s">
        <v>647</v>
      </c>
      <c r="E713" s="262"/>
      <c r="F713" s="263">
        <v>185.44</v>
      </c>
      <c r="G713" s="262"/>
      <c r="H713" s="262"/>
      <c r="I713" s="307"/>
      <c r="J713" s="6"/>
    </row>
    <row r="714" spans="1:10" ht="19.5" thickBot="1">
      <c r="A714" s="290" t="s">
        <v>649</v>
      </c>
      <c r="B714" s="261"/>
      <c r="C714" s="275"/>
      <c r="D714" s="263"/>
      <c r="E714" s="262"/>
      <c r="F714" s="263"/>
      <c r="G714" s="262"/>
      <c r="H714" s="262"/>
      <c r="I714" s="276"/>
      <c r="J714" s="6"/>
    </row>
    <row r="715" spans="1:10" ht="94.5" thickBot="1">
      <c r="A715" s="294" t="s">
        <v>650</v>
      </c>
      <c r="B715" s="268" t="s">
        <v>651</v>
      </c>
      <c r="C715" s="117" t="s">
        <v>629</v>
      </c>
      <c r="D715" s="267" t="s">
        <v>621</v>
      </c>
      <c r="E715" s="266"/>
      <c r="F715" s="267">
        <v>4</v>
      </c>
      <c r="G715" s="266" t="s">
        <v>137</v>
      </c>
      <c r="H715" s="266" t="s">
        <v>137</v>
      </c>
      <c r="I715" s="308" t="s">
        <v>652</v>
      </c>
      <c r="J715" s="6"/>
    </row>
    <row r="716" spans="1:10" ht="19.5" thickBot="1">
      <c r="A716" s="290" t="s">
        <v>653</v>
      </c>
      <c r="B716" s="297"/>
      <c r="C716" s="298"/>
      <c r="D716" s="298"/>
      <c r="E716" s="298"/>
      <c r="F716" s="298"/>
      <c r="G716" s="298"/>
      <c r="H716" s="298"/>
      <c r="I716" s="298"/>
      <c r="J716" s="299"/>
    </row>
    <row r="717" spans="1:10" ht="75.75" thickBot="1">
      <c r="A717" s="257" t="s">
        <v>110</v>
      </c>
      <c r="B717" s="268" t="s">
        <v>654</v>
      </c>
      <c r="C717" s="117"/>
      <c r="D717" s="267" t="s">
        <v>136</v>
      </c>
      <c r="E717" s="266"/>
      <c r="F717" s="267">
        <v>83.5</v>
      </c>
      <c r="G717" s="266">
        <v>83.5</v>
      </c>
      <c r="H717" s="266" t="s">
        <v>137</v>
      </c>
      <c r="I717" s="262"/>
      <c r="J717" s="6"/>
    </row>
    <row r="718" spans="1:10" ht="57" thickBot="1">
      <c r="A718" s="305"/>
      <c r="B718" s="276" t="s">
        <v>598</v>
      </c>
      <c r="C718" s="275" t="s">
        <v>629</v>
      </c>
      <c r="D718" s="263" t="s">
        <v>136</v>
      </c>
      <c r="E718" s="262"/>
      <c r="F718" s="263">
        <v>49</v>
      </c>
      <c r="G718" s="262"/>
      <c r="H718" s="262"/>
      <c r="I718" s="6" t="s">
        <v>655</v>
      </c>
      <c r="J718" s="6"/>
    </row>
    <row r="719" spans="1:10" ht="94.5" thickBot="1">
      <c r="A719" s="260"/>
      <c r="B719" s="276" t="s">
        <v>600</v>
      </c>
      <c r="C719" s="275"/>
      <c r="D719" s="263" t="s">
        <v>602</v>
      </c>
      <c r="E719" s="262"/>
      <c r="F719" s="263">
        <v>7.184</v>
      </c>
      <c r="G719" s="262">
        <v>7.184</v>
      </c>
      <c r="H719" s="262">
        <v>0</v>
      </c>
      <c r="I719" s="266"/>
      <c r="J719" s="6"/>
    </row>
    <row r="720" spans="1:10" ht="19.5" thickBot="1">
      <c r="A720" s="290" t="s">
        <v>656</v>
      </c>
      <c r="B720" s="261"/>
      <c r="C720" s="275"/>
      <c r="D720" s="263"/>
      <c r="E720" s="262"/>
      <c r="F720" s="263"/>
      <c r="G720" s="262"/>
      <c r="H720" s="262"/>
      <c r="I720" s="262"/>
      <c r="J720" s="6"/>
    </row>
    <row r="721" spans="1:10" ht="75.75" thickBot="1">
      <c r="A721" s="257" t="s">
        <v>657</v>
      </c>
      <c r="B721" s="268" t="s">
        <v>658</v>
      </c>
      <c r="C721" s="117" t="s">
        <v>142</v>
      </c>
      <c r="D721" s="267" t="s">
        <v>456</v>
      </c>
      <c r="E721" s="266"/>
      <c r="F721" s="267">
        <v>9466</v>
      </c>
      <c r="G721" s="266">
        <v>9466</v>
      </c>
      <c r="H721" s="266">
        <v>100</v>
      </c>
      <c r="I721" s="266" t="s">
        <v>137</v>
      </c>
      <c r="J721" s="6"/>
    </row>
    <row r="722" spans="1:10" ht="38.25" thickBot="1">
      <c r="A722" s="305"/>
      <c r="B722" s="276" t="s">
        <v>659</v>
      </c>
      <c r="C722" s="275" t="s">
        <v>142</v>
      </c>
      <c r="D722" s="263" t="s">
        <v>660</v>
      </c>
      <c r="E722" s="262"/>
      <c r="F722" s="263">
        <v>58.4</v>
      </c>
      <c r="G722" s="262"/>
      <c r="H722" s="262"/>
      <c r="I722" s="276" t="s">
        <v>655</v>
      </c>
      <c r="J722" s="6"/>
    </row>
    <row r="723" spans="1:10" ht="38.25" thickBot="1">
      <c r="A723" s="305"/>
      <c r="B723" s="276" t="s">
        <v>661</v>
      </c>
      <c r="C723" s="275" t="s">
        <v>142</v>
      </c>
      <c r="D723" s="263" t="s">
        <v>660</v>
      </c>
      <c r="E723" s="262"/>
      <c r="F723" s="263">
        <v>106.29</v>
      </c>
      <c r="G723" s="262">
        <v>106.29</v>
      </c>
      <c r="H723" s="262" t="s">
        <v>137</v>
      </c>
      <c r="I723" s="262" t="s">
        <v>137</v>
      </c>
      <c r="J723" s="6"/>
    </row>
    <row r="724" spans="1:10" ht="38.25" thickBot="1">
      <c r="A724" s="260"/>
      <c r="B724" s="276" t="s">
        <v>662</v>
      </c>
      <c r="C724" s="275"/>
      <c r="D724" s="263" t="s">
        <v>663</v>
      </c>
      <c r="E724" s="262"/>
      <c r="F724" s="263">
        <v>36.1</v>
      </c>
      <c r="G724" s="262">
        <v>0</v>
      </c>
      <c r="H724" s="262">
        <v>0</v>
      </c>
      <c r="I724" s="262" t="s">
        <v>655</v>
      </c>
      <c r="J724" s="6"/>
    </row>
    <row r="725" spans="1:10" ht="31.5" customHeight="1" thickBot="1">
      <c r="A725" s="290" t="s">
        <v>664</v>
      </c>
      <c r="B725" s="309"/>
      <c r="C725" s="310"/>
      <c r="D725" s="310"/>
      <c r="E725" s="310"/>
      <c r="F725" s="310"/>
      <c r="G725" s="310"/>
      <c r="H725" s="311"/>
      <c r="I725" s="107"/>
      <c r="J725" s="6"/>
    </row>
    <row r="726" spans="1:10" ht="57" thickBot="1">
      <c r="A726" s="294" t="s">
        <v>665</v>
      </c>
      <c r="B726" s="268" t="s">
        <v>666</v>
      </c>
      <c r="C726" s="117" t="s">
        <v>629</v>
      </c>
      <c r="D726" s="267" t="s">
        <v>630</v>
      </c>
      <c r="E726" s="266"/>
      <c r="F726" s="267">
        <v>414.546</v>
      </c>
      <c r="G726" s="266">
        <v>0</v>
      </c>
      <c r="H726" s="266">
        <v>0</v>
      </c>
      <c r="I726" s="268" t="s">
        <v>655</v>
      </c>
      <c r="J726" s="6"/>
    </row>
    <row r="727" spans="1:10" ht="29.25" customHeight="1" thickBot="1">
      <c r="A727" s="6" t="s">
        <v>667</v>
      </c>
      <c r="B727" s="312"/>
      <c r="C727" s="313"/>
      <c r="D727" s="313"/>
      <c r="E727" s="313"/>
      <c r="F727" s="313"/>
      <c r="G727" s="313"/>
      <c r="H727" s="314"/>
      <c r="I727" s="110"/>
      <c r="J727" s="6"/>
    </row>
    <row r="728" spans="1:10" ht="119.25" customHeight="1" thickBot="1">
      <c r="A728" s="294" t="s">
        <v>668</v>
      </c>
      <c r="B728" s="268" t="s">
        <v>669</v>
      </c>
      <c r="C728" s="117" t="s">
        <v>142</v>
      </c>
      <c r="D728" s="267" t="s">
        <v>136</v>
      </c>
      <c r="E728" s="266"/>
      <c r="F728" s="267">
        <v>100</v>
      </c>
      <c r="G728" s="266">
        <v>100</v>
      </c>
      <c r="H728" s="266" t="s">
        <v>137</v>
      </c>
      <c r="I728" s="266" t="s">
        <v>137</v>
      </c>
      <c r="J728" s="6"/>
    </row>
    <row r="729" spans="1:10" ht="45.75" customHeight="1" thickBot="1">
      <c r="A729" s="315" t="s">
        <v>457</v>
      </c>
      <c r="B729" s="316"/>
      <c r="C729" s="316"/>
      <c r="D729" s="316"/>
      <c r="E729" s="316"/>
      <c r="F729" s="316"/>
      <c r="G729" s="316"/>
      <c r="H729" s="316"/>
      <c r="I729" s="317"/>
      <c r="J729" s="6"/>
    </row>
    <row r="730" spans="1:10" ht="96" customHeight="1" thickBot="1">
      <c r="A730" s="294" t="s">
        <v>670</v>
      </c>
      <c r="B730" s="268" t="s">
        <v>671</v>
      </c>
      <c r="C730" s="117" t="s">
        <v>142</v>
      </c>
      <c r="D730" s="267" t="s">
        <v>136</v>
      </c>
      <c r="E730" s="266"/>
      <c r="F730" s="267">
        <v>100</v>
      </c>
      <c r="G730" s="266">
        <v>100</v>
      </c>
      <c r="H730" s="266" t="s">
        <v>137</v>
      </c>
      <c r="I730" s="266" t="s">
        <v>137</v>
      </c>
      <c r="J730" s="6"/>
    </row>
    <row r="731" spans="1:10" ht="34.5" customHeight="1" thickBot="1">
      <c r="A731" s="6" t="s">
        <v>458</v>
      </c>
      <c r="B731" s="292"/>
      <c r="C731" s="275"/>
      <c r="D731" s="263"/>
      <c r="E731" s="262"/>
      <c r="F731" s="263"/>
      <c r="G731" s="262"/>
      <c r="H731" s="262"/>
      <c r="I731" s="262"/>
      <c r="J731" s="6"/>
    </row>
    <row r="732" spans="1:10" ht="45" customHeight="1" thickBot="1">
      <c r="A732" s="257" t="s">
        <v>672</v>
      </c>
      <c r="B732" s="268" t="s">
        <v>673</v>
      </c>
      <c r="C732" s="117"/>
      <c r="D732" s="267" t="s">
        <v>626</v>
      </c>
      <c r="E732" s="266"/>
      <c r="F732" s="267">
        <v>2</v>
      </c>
      <c r="G732" s="266">
        <v>2</v>
      </c>
      <c r="H732" s="266" t="s">
        <v>137</v>
      </c>
      <c r="I732" s="266" t="s">
        <v>137</v>
      </c>
      <c r="J732" s="6"/>
    </row>
    <row r="733" spans="1:10" ht="100.5" customHeight="1" thickBot="1">
      <c r="A733" s="260"/>
      <c r="B733" s="264" t="s">
        <v>600</v>
      </c>
      <c r="C733" s="275"/>
      <c r="D733" s="263" t="s">
        <v>602</v>
      </c>
      <c r="E733" s="262"/>
      <c r="F733" s="263">
        <v>7.184</v>
      </c>
      <c r="G733" s="262">
        <v>7.184</v>
      </c>
      <c r="H733" s="262" t="s">
        <v>137</v>
      </c>
      <c r="I733" s="262" t="s">
        <v>137</v>
      </c>
      <c r="J733" s="299"/>
    </row>
    <row r="734" spans="1:10" ht="29.25" customHeight="1" thickBot="1">
      <c r="A734" s="290" t="s">
        <v>459</v>
      </c>
      <c r="B734" s="261"/>
      <c r="C734" s="275"/>
      <c r="D734" s="263"/>
      <c r="E734" s="262"/>
      <c r="F734" s="263"/>
      <c r="G734" s="262"/>
      <c r="H734" s="262"/>
      <c r="I734" s="262"/>
      <c r="J734" s="6"/>
    </row>
    <row r="735" spans="1:10" ht="75.75" thickBot="1">
      <c r="A735" s="294" t="s">
        <v>111</v>
      </c>
      <c r="B735" s="268" t="s">
        <v>0</v>
      </c>
      <c r="C735" s="117" t="s">
        <v>142</v>
      </c>
      <c r="D735" s="267" t="s">
        <v>136</v>
      </c>
      <c r="E735" s="266"/>
      <c r="F735" s="267">
        <v>95</v>
      </c>
      <c r="G735" s="266">
        <v>95</v>
      </c>
      <c r="H735" s="266" t="s">
        <v>137</v>
      </c>
      <c r="I735" s="266" t="s">
        <v>137</v>
      </c>
      <c r="J735" s="299"/>
    </row>
    <row r="736" spans="1:10" ht="19.5" thickBot="1">
      <c r="A736" s="290" t="s">
        <v>1</v>
      </c>
      <c r="B736" s="261"/>
      <c r="C736" s="275"/>
      <c r="D736" s="263"/>
      <c r="E736" s="262"/>
      <c r="F736" s="263"/>
      <c r="G736" s="262"/>
      <c r="H736" s="262"/>
      <c r="I736" s="262"/>
      <c r="J736" s="6"/>
    </row>
    <row r="737" spans="1:10" ht="38.25" thickBot="1">
      <c r="A737" s="294" t="s">
        <v>674</v>
      </c>
      <c r="B737" s="268" t="s">
        <v>2</v>
      </c>
      <c r="C737" s="117" t="s">
        <v>142</v>
      </c>
      <c r="D737" s="267" t="s">
        <v>136</v>
      </c>
      <c r="E737" s="266"/>
      <c r="F737" s="267">
        <v>95</v>
      </c>
      <c r="G737" s="266">
        <v>95</v>
      </c>
      <c r="H737" s="266" t="s">
        <v>137</v>
      </c>
      <c r="I737" s="266" t="s">
        <v>137</v>
      </c>
      <c r="J737" s="299"/>
    </row>
    <row r="738" spans="1:10" ht="19.5" thickBot="1">
      <c r="A738" s="290" t="s">
        <v>3</v>
      </c>
      <c r="B738" s="297"/>
      <c r="C738" s="298"/>
      <c r="D738" s="298"/>
      <c r="E738" s="298"/>
      <c r="F738" s="298"/>
      <c r="G738" s="298"/>
      <c r="H738" s="298"/>
      <c r="I738" s="298"/>
      <c r="J738" s="313"/>
    </row>
    <row r="739" spans="1:10" ht="38.25" thickBot="1">
      <c r="A739" s="294" t="s">
        <v>675</v>
      </c>
      <c r="B739" s="268" t="s">
        <v>2</v>
      </c>
      <c r="C739" s="117" t="s">
        <v>142</v>
      </c>
      <c r="D739" s="267" t="s">
        <v>136</v>
      </c>
      <c r="E739" s="266"/>
      <c r="F739" s="267">
        <v>95</v>
      </c>
      <c r="G739" s="266">
        <v>95</v>
      </c>
      <c r="H739" s="266" t="s">
        <v>137</v>
      </c>
      <c r="I739" s="266" t="s">
        <v>137</v>
      </c>
      <c r="J739" s="313"/>
    </row>
    <row r="740" spans="1:10" ht="18.7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s="8" customFormat="1" ht="79.5" customHeight="1">
      <c r="A741" s="388" t="s">
        <v>115</v>
      </c>
      <c r="B741" s="383" t="s">
        <v>127</v>
      </c>
      <c r="C741" s="382"/>
      <c r="D741" s="382"/>
      <c r="E741" s="382"/>
      <c r="F741" s="382"/>
      <c r="G741" s="382"/>
      <c r="H741" s="382"/>
      <c r="I741" s="382"/>
      <c r="J741" s="318"/>
    </row>
    <row r="742" spans="1:10" ht="93.75" hidden="1" outlineLevel="1">
      <c r="A742" s="55" t="s">
        <v>135</v>
      </c>
      <c r="B742" s="135" t="s">
        <v>354</v>
      </c>
      <c r="C742" s="54"/>
      <c r="D742" s="55" t="s">
        <v>602</v>
      </c>
      <c r="E742" s="55"/>
      <c r="F742" s="55">
        <v>0</v>
      </c>
      <c r="G742" s="55">
        <v>0</v>
      </c>
      <c r="H742" s="55">
        <v>0</v>
      </c>
      <c r="I742" s="57" t="s">
        <v>137</v>
      </c>
      <c r="J742" s="6"/>
    </row>
    <row r="743" spans="1:10" ht="75" hidden="1" outlineLevel="1">
      <c r="A743" s="55" t="s">
        <v>106</v>
      </c>
      <c r="B743" s="135" t="s">
        <v>355</v>
      </c>
      <c r="C743" s="54"/>
      <c r="D743" s="55" t="s">
        <v>602</v>
      </c>
      <c r="E743" s="55"/>
      <c r="F743" s="55">
        <v>0</v>
      </c>
      <c r="G743" s="55">
        <v>0</v>
      </c>
      <c r="H743" s="55">
        <v>0</v>
      </c>
      <c r="I743" s="57" t="s">
        <v>137</v>
      </c>
      <c r="J743" s="6"/>
    </row>
    <row r="744" spans="1:10" ht="75" collapsed="1">
      <c r="A744" s="55" t="s">
        <v>107</v>
      </c>
      <c r="B744" s="135" t="s">
        <v>356</v>
      </c>
      <c r="C744" s="57" t="s">
        <v>357</v>
      </c>
      <c r="D744" s="55" t="s">
        <v>136</v>
      </c>
      <c r="E744" s="55"/>
      <c r="F744" s="55">
        <v>84.6</v>
      </c>
      <c r="G744" s="55">
        <v>84.6</v>
      </c>
      <c r="H744" s="55">
        <v>0</v>
      </c>
      <c r="I744" s="57" t="s">
        <v>137</v>
      </c>
      <c r="J744" s="6"/>
    </row>
    <row r="745" spans="1:10" ht="93.75">
      <c r="A745" s="55" t="s">
        <v>108</v>
      </c>
      <c r="B745" s="135" t="s">
        <v>1242</v>
      </c>
      <c r="C745" s="57" t="s">
        <v>357</v>
      </c>
      <c r="D745" s="55" t="s">
        <v>136</v>
      </c>
      <c r="E745" s="55"/>
      <c r="F745" s="55">
        <v>65</v>
      </c>
      <c r="G745" s="55">
        <v>65</v>
      </c>
      <c r="H745" s="55">
        <v>0</v>
      </c>
      <c r="I745" s="57" t="s">
        <v>137</v>
      </c>
      <c r="J745" s="6"/>
    </row>
    <row r="746" spans="1:10" ht="131.25">
      <c r="A746" s="55" t="s">
        <v>109</v>
      </c>
      <c r="B746" s="135" t="s">
        <v>358</v>
      </c>
      <c r="C746" s="57" t="s">
        <v>357</v>
      </c>
      <c r="D746" s="55" t="s">
        <v>626</v>
      </c>
      <c r="E746" s="55"/>
      <c r="F746" s="55">
        <v>6</v>
      </c>
      <c r="G746" s="55">
        <v>1</v>
      </c>
      <c r="H746" s="55">
        <v>16.7</v>
      </c>
      <c r="I746" s="135" t="s">
        <v>359</v>
      </c>
      <c r="J746" s="6"/>
    </row>
    <row r="747" spans="1:10" ht="42" customHeight="1">
      <c r="A747" s="319" t="s">
        <v>360</v>
      </c>
      <c r="B747" s="319"/>
      <c r="C747" s="319"/>
      <c r="D747" s="319"/>
      <c r="E747" s="319"/>
      <c r="F747" s="319"/>
      <c r="G747" s="319"/>
      <c r="H747" s="319"/>
      <c r="I747" s="319"/>
      <c r="J747" s="6"/>
    </row>
    <row r="748" spans="1:10" ht="91.5" customHeight="1">
      <c r="A748" s="55" t="s">
        <v>144</v>
      </c>
      <c r="B748" s="135" t="s">
        <v>361</v>
      </c>
      <c r="C748" s="54"/>
      <c r="D748" s="55" t="s">
        <v>602</v>
      </c>
      <c r="E748" s="55"/>
      <c r="F748" s="55">
        <v>0</v>
      </c>
      <c r="G748" s="55">
        <v>0</v>
      </c>
      <c r="H748" s="55">
        <v>0</v>
      </c>
      <c r="I748" s="57" t="s">
        <v>137</v>
      </c>
      <c r="J748" s="6"/>
    </row>
    <row r="749" spans="1:10" ht="33.75" customHeight="1">
      <c r="A749" s="195" t="s">
        <v>362</v>
      </c>
      <c r="B749" s="195"/>
      <c r="C749" s="195"/>
      <c r="D749" s="195"/>
      <c r="E749" s="195"/>
      <c r="F749" s="195"/>
      <c r="G749" s="195"/>
      <c r="H749" s="195"/>
      <c r="I749" s="195"/>
      <c r="J749" s="6"/>
    </row>
    <row r="750" spans="1:10" ht="90" customHeight="1">
      <c r="A750" s="55" t="s">
        <v>153</v>
      </c>
      <c r="B750" s="135" t="s">
        <v>363</v>
      </c>
      <c r="C750" s="54"/>
      <c r="D750" s="55" t="s">
        <v>602</v>
      </c>
      <c r="E750" s="55"/>
      <c r="F750" s="55">
        <v>0</v>
      </c>
      <c r="G750" s="55">
        <v>0</v>
      </c>
      <c r="H750" s="55">
        <v>0</v>
      </c>
      <c r="I750" s="57" t="s">
        <v>137</v>
      </c>
      <c r="J750" s="6"/>
    </row>
    <row r="751" spans="1:10" ht="40.5" customHeight="1" hidden="1" outlineLevel="1">
      <c r="A751" s="319" t="s">
        <v>364</v>
      </c>
      <c r="B751" s="319"/>
      <c r="C751" s="319"/>
      <c r="D751" s="319"/>
      <c r="E751" s="319"/>
      <c r="F751" s="319"/>
      <c r="G751" s="319"/>
      <c r="H751" s="319"/>
      <c r="I751" s="319"/>
      <c r="J751" s="6"/>
    </row>
    <row r="752" spans="1:10" ht="66" customHeight="1" hidden="1" outlineLevel="1">
      <c r="A752" s="55" t="s">
        <v>30</v>
      </c>
      <c r="B752" s="135" t="s">
        <v>365</v>
      </c>
      <c r="C752" s="54"/>
      <c r="D752" s="55" t="s">
        <v>602</v>
      </c>
      <c r="E752" s="55"/>
      <c r="F752" s="55">
        <v>0</v>
      </c>
      <c r="G752" s="55">
        <v>0</v>
      </c>
      <c r="H752" s="55">
        <v>0</v>
      </c>
      <c r="I752" s="57" t="s">
        <v>137</v>
      </c>
      <c r="J752" s="6"/>
    </row>
    <row r="753" spans="1:10" ht="21" customHeight="1" hidden="1" outlineLevel="1">
      <c r="A753" s="195" t="s">
        <v>366</v>
      </c>
      <c r="B753" s="195"/>
      <c r="C753" s="195"/>
      <c r="D753" s="195"/>
      <c r="E753" s="195"/>
      <c r="F753" s="195"/>
      <c r="G753" s="195"/>
      <c r="H753" s="195"/>
      <c r="I753" s="195"/>
      <c r="J753" s="6"/>
    </row>
    <row r="754" spans="1:10" ht="70.5" customHeight="1" hidden="1" outlineLevel="1">
      <c r="A754" s="249" t="s">
        <v>147</v>
      </c>
      <c r="B754" s="135" t="s">
        <v>367</v>
      </c>
      <c r="C754" s="54"/>
      <c r="D754" s="55" t="s">
        <v>602</v>
      </c>
      <c r="E754" s="55"/>
      <c r="F754" s="55">
        <v>0</v>
      </c>
      <c r="G754" s="55">
        <v>0</v>
      </c>
      <c r="H754" s="55">
        <v>0</v>
      </c>
      <c r="I754" s="57" t="s">
        <v>137</v>
      </c>
      <c r="J754" s="6"/>
    </row>
    <row r="755" spans="1:10" ht="21" customHeight="1" hidden="1" outlineLevel="1">
      <c r="A755" s="195" t="s">
        <v>368</v>
      </c>
      <c r="B755" s="195"/>
      <c r="C755" s="195"/>
      <c r="D755" s="195"/>
      <c r="E755" s="195"/>
      <c r="F755" s="195"/>
      <c r="G755" s="195"/>
      <c r="H755" s="195"/>
      <c r="I755" s="195"/>
      <c r="J755" s="6"/>
    </row>
    <row r="756" spans="1:10" ht="75.75" customHeight="1" hidden="1" outlineLevel="1">
      <c r="A756" s="55" t="s">
        <v>369</v>
      </c>
      <c r="B756" s="135" t="s">
        <v>370</v>
      </c>
      <c r="C756" s="54"/>
      <c r="D756" s="55" t="s">
        <v>602</v>
      </c>
      <c r="E756" s="55"/>
      <c r="F756" s="55">
        <v>0</v>
      </c>
      <c r="G756" s="55">
        <v>0</v>
      </c>
      <c r="H756" s="55">
        <v>0</v>
      </c>
      <c r="I756" s="57" t="s">
        <v>137</v>
      </c>
      <c r="J756" s="6"/>
    </row>
    <row r="757" spans="1:10" ht="17.25" customHeight="1" collapsed="1">
      <c r="A757" s="319" t="s">
        <v>371</v>
      </c>
      <c r="B757" s="319"/>
      <c r="C757" s="319"/>
      <c r="D757" s="319"/>
      <c r="E757" s="319"/>
      <c r="F757" s="319"/>
      <c r="G757" s="319"/>
      <c r="H757" s="319"/>
      <c r="I757" s="319"/>
      <c r="J757" s="6"/>
    </row>
    <row r="758" spans="1:10" ht="61.5" customHeight="1">
      <c r="A758" s="57" t="s">
        <v>32</v>
      </c>
      <c r="B758" s="135" t="s">
        <v>372</v>
      </c>
      <c r="C758" s="57" t="s">
        <v>357</v>
      </c>
      <c r="D758" s="57" t="s">
        <v>136</v>
      </c>
      <c r="E758" s="67"/>
      <c r="F758" s="55">
        <v>84.6</v>
      </c>
      <c r="G758" s="55">
        <v>84.6</v>
      </c>
      <c r="H758" s="57">
        <v>0</v>
      </c>
      <c r="I758" s="57" t="s">
        <v>137</v>
      </c>
      <c r="J758" s="6"/>
    </row>
    <row r="759" spans="1:10" ht="66" customHeight="1">
      <c r="A759" s="57" t="s">
        <v>373</v>
      </c>
      <c r="B759" s="135" t="s">
        <v>374</v>
      </c>
      <c r="C759" s="57" t="s">
        <v>357</v>
      </c>
      <c r="D759" s="57" t="s">
        <v>136</v>
      </c>
      <c r="E759" s="67"/>
      <c r="F759" s="55">
        <v>65</v>
      </c>
      <c r="G759" s="55">
        <v>65</v>
      </c>
      <c r="H759" s="57">
        <v>0</v>
      </c>
      <c r="I759" s="57" t="s">
        <v>137</v>
      </c>
      <c r="J759" s="6"/>
    </row>
    <row r="760" spans="1:10" ht="17.25" customHeight="1">
      <c r="A760" s="319" t="s">
        <v>375</v>
      </c>
      <c r="B760" s="320"/>
      <c r="C760" s="320"/>
      <c r="D760" s="320"/>
      <c r="E760" s="320"/>
      <c r="F760" s="320"/>
      <c r="G760" s="320"/>
      <c r="H760" s="320"/>
      <c r="I760" s="320"/>
      <c r="J760" s="6"/>
    </row>
    <row r="761" spans="1:10" ht="62.25" customHeight="1">
      <c r="A761" s="57" t="s">
        <v>34</v>
      </c>
      <c r="B761" s="135" t="s">
        <v>376</v>
      </c>
      <c r="C761" s="57" t="s">
        <v>357</v>
      </c>
      <c r="D761" s="57" t="s">
        <v>136</v>
      </c>
      <c r="E761" s="67"/>
      <c r="F761" s="55">
        <v>84.6</v>
      </c>
      <c r="G761" s="55">
        <v>84.6</v>
      </c>
      <c r="H761" s="57">
        <v>0</v>
      </c>
      <c r="I761" s="57" t="s">
        <v>137</v>
      </c>
      <c r="J761" s="6"/>
    </row>
    <row r="762" spans="1:10" ht="64.5" customHeight="1">
      <c r="A762" s="57" t="s">
        <v>35</v>
      </c>
      <c r="B762" s="135" t="s">
        <v>374</v>
      </c>
      <c r="C762" s="57" t="s">
        <v>357</v>
      </c>
      <c r="D762" s="57" t="s">
        <v>136</v>
      </c>
      <c r="E762" s="67"/>
      <c r="F762" s="55">
        <v>65</v>
      </c>
      <c r="G762" s="55">
        <v>65</v>
      </c>
      <c r="H762" s="57">
        <v>0</v>
      </c>
      <c r="I762" s="57" t="s">
        <v>137</v>
      </c>
      <c r="J762" s="6"/>
    </row>
    <row r="763" spans="1:10" ht="33" customHeight="1">
      <c r="A763" s="195" t="s">
        <v>377</v>
      </c>
      <c r="B763" s="195"/>
      <c r="C763" s="195"/>
      <c r="D763" s="195"/>
      <c r="E763" s="195"/>
      <c r="F763" s="195"/>
      <c r="G763" s="195"/>
      <c r="H763" s="195"/>
      <c r="I763" s="195"/>
      <c r="J763" s="6"/>
    </row>
    <row r="764" spans="1:10" ht="93.75" customHeight="1">
      <c r="A764" s="57" t="s">
        <v>378</v>
      </c>
      <c r="B764" s="104" t="s">
        <v>379</v>
      </c>
      <c r="C764" s="57" t="s">
        <v>357</v>
      </c>
      <c r="D764" s="57" t="s">
        <v>626</v>
      </c>
      <c r="E764" s="57"/>
      <c r="F764" s="57">
        <v>6</v>
      </c>
      <c r="G764" s="57">
        <v>1</v>
      </c>
      <c r="H764" s="57">
        <v>16.7</v>
      </c>
      <c r="I764" s="135" t="s">
        <v>359</v>
      </c>
      <c r="J764" s="6"/>
    </row>
    <row r="765" spans="1:10" ht="18.75">
      <c r="A765" s="321" t="s">
        <v>380</v>
      </c>
      <c r="B765" s="322"/>
      <c r="C765" s="322"/>
      <c r="D765" s="322"/>
      <c r="E765" s="322"/>
      <c r="F765" s="322"/>
      <c r="G765" s="322"/>
      <c r="H765" s="322"/>
      <c r="I765" s="323"/>
      <c r="J765" s="6"/>
    </row>
    <row r="766" spans="1:10" ht="129" customHeight="1">
      <c r="A766" s="57" t="s">
        <v>619</v>
      </c>
      <c r="B766" s="104" t="s">
        <v>381</v>
      </c>
      <c r="C766" s="57" t="s">
        <v>357</v>
      </c>
      <c r="D766" s="57" t="s">
        <v>626</v>
      </c>
      <c r="E766" s="57"/>
      <c r="F766" s="57">
        <v>6</v>
      </c>
      <c r="G766" s="57">
        <v>1</v>
      </c>
      <c r="H766" s="57">
        <v>16.7</v>
      </c>
      <c r="I766" s="135" t="s">
        <v>359</v>
      </c>
      <c r="J766" s="6"/>
    </row>
    <row r="767" spans="1:10" ht="18" customHeight="1">
      <c r="A767" s="173"/>
      <c r="B767" s="324"/>
      <c r="C767" s="325"/>
      <c r="D767" s="325"/>
      <c r="E767" s="325"/>
      <c r="F767" s="325"/>
      <c r="G767" s="325"/>
      <c r="H767" s="325"/>
      <c r="I767" s="326"/>
      <c r="J767" s="6"/>
    </row>
    <row r="768" spans="1:10" ht="99" customHeight="1">
      <c r="A768" s="143" t="s">
        <v>116</v>
      </c>
      <c r="B768" s="144" t="s">
        <v>128</v>
      </c>
      <c r="C768" s="327"/>
      <c r="D768" s="328"/>
      <c r="E768" s="105"/>
      <c r="F768" s="105"/>
      <c r="G768" s="329"/>
      <c r="H768" s="330"/>
      <c r="I768" s="331"/>
      <c r="J768" s="6"/>
    </row>
    <row r="769" spans="1:10" ht="105.75" customHeight="1">
      <c r="A769" s="332" t="s">
        <v>135</v>
      </c>
      <c r="B769" s="333" t="s">
        <v>1181</v>
      </c>
      <c r="C769" s="327" t="s">
        <v>1182</v>
      </c>
      <c r="D769" s="327" t="s">
        <v>136</v>
      </c>
      <c r="E769" s="329">
        <v>5</v>
      </c>
      <c r="F769" s="329">
        <v>10</v>
      </c>
      <c r="G769" s="329">
        <v>2.17</v>
      </c>
      <c r="H769" s="330">
        <f>G769/F769*100</f>
        <v>21.7</v>
      </c>
      <c r="I769" s="329" t="s">
        <v>137</v>
      </c>
      <c r="J769" s="6"/>
    </row>
    <row r="770" spans="1:10" ht="27" customHeight="1">
      <c r="A770" s="334" t="s">
        <v>106</v>
      </c>
      <c r="B770" s="335" t="s">
        <v>1183</v>
      </c>
      <c r="C770" s="327" t="s">
        <v>1182</v>
      </c>
      <c r="D770" s="327" t="s">
        <v>136</v>
      </c>
      <c r="E770" s="329">
        <v>96</v>
      </c>
      <c r="F770" s="330">
        <v>70</v>
      </c>
      <c r="G770" s="330">
        <v>90</v>
      </c>
      <c r="H770" s="336">
        <f>G770/F770*100</f>
        <v>128.57142857142858</v>
      </c>
      <c r="I770" s="330" t="s">
        <v>1184</v>
      </c>
      <c r="J770" s="6"/>
    </row>
    <row r="771" spans="1:10" ht="18.75">
      <c r="A771" s="173"/>
      <c r="B771" s="337" t="s">
        <v>1185</v>
      </c>
      <c r="C771" s="338"/>
      <c r="D771" s="338"/>
      <c r="E771" s="338"/>
      <c r="F771" s="338"/>
      <c r="G771" s="338"/>
      <c r="H771" s="338"/>
      <c r="I771" s="339"/>
      <c r="J771" s="6"/>
    </row>
    <row r="772" spans="1:10" ht="112.5">
      <c r="A772" s="334" t="s">
        <v>1186</v>
      </c>
      <c r="B772" s="335" t="s">
        <v>1187</v>
      </c>
      <c r="C772" s="327" t="s">
        <v>1182</v>
      </c>
      <c r="D772" s="327" t="s">
        <v>136</v>
      </c>
      <c r="E772" s="329" t="s">
        <v>137</v>
      </c>
      <c r="F772" s="330">
        <v>10</v>
      </c>
      <c r="G772" s="330">
        <v>2.17</v>
      </c>
      <c r="H772" s="336">
        <f>G772/F772*100</f>
        <v>21.7</v>
      </c>
      <c r="I772" s="329" t="s">
        <v>137</v>
      </c>
      <c r="J772" s="6"/>
    </row>
    <row r="773" spans="1:10" ht="150">
      <c r="A773" s="332" t="s">
        <v>1188</v>
      </c>
      <c r="B773" s="333" t="s">
        <v>1189</v>
      </c>
      <c r="C773" s="327" t="s">
        <v>1182</v>
      </c>
      <c r="D773" s="327" t="s">
        <v>136</v>
      </c>
      <c r="E773" s="329" t="s">
        <v>137</v>
      </c>
      <c r="F773" s="329">
        <v>26</v>
      </c>
      <c r="G773" s="330">
        <v>19.18</v>
      </c>
      <c r="H773" s="336">
        <f>G773/F773*100</f>
        <v>73.76923076923076</v>
      </c>
      <c r="I773" s="329" t="s">
        <v>137</v>
      </c>
      <c r="J773" s="6"/>
    </row>
    <row r="774" spans="1:10" ht="40.5" customHeight="1">
      <c r="A774" s="173"/>
      <c r="B774" s="340" t="s">
        <v>1190</v>
      </c>
      <c r="C774" s="341"/>
      <c r="D774" s="341"/>
      <c r="E774" s="341"/>
      <c r="F774" s="341"/>
      <c r="G774" s="341"/>
      <c r="H774" s="341"/>
      <c r="I774" s="342"/>
      <c r="J774" s="6"/>
    </row>
    <row r="775" spans="1:10" ht="300">
      <c r="A775" s="332" t="s">
        <v>138</v>
      </c>
      <c r="B775" s="343" t="s">
        <v>1191</v>
      </c>
      <c r="C775" s="344" t="s">
        <v>1182</v>
      </c>
      <c r="D775" s="345" t="s">
        <v>136</v>
      </c>
      <c r="E775" s="329" t="s">
        <v>137</v>
      </c>
      <c r="F775" s="331">
        <v>60</v>
      </c>
      <c r="G775" s="329">
        <v>77.14</v>
      </c>
      <c r="H775" s="346">
        <f>G775/F775*100</f>
        <v>128.56666666666666</v>
      </c>
      <c r="I775" s="329" t="s">
        <v>1192</v>
      </c>
      <c r="J775" s="6"/>
    </row>
    <row r="776" spans="1:10" ht="18.75">
      <c r="A776" s="173"/>
      <c r="B776" s="340" t="s">
        <v>1193</v>
      </c>
      <c r="C776" s="341"/>
      <c r="D776" s="341"/>
      <c r="E776" s="341"/>
      <c r="F776" s="341"/>
      <c r="G776" s="341"/>
      <c r="H776" s="341"/>
      <c r="I776" s="342"/>
      <c r="J776" s="6"/>
    </row>
    <row r="777" spans="1:10" ht="168.75">
      <c r="A777" s="332" t="s">
        <v>1194</v>
      </c>
      <c r="B777" s="252" t="s">
        <v>1195</v>
      </c>
      <c r="C777" s="327" t="s">
        <v>1182</v>
      </c>
      <c r="D777" s="328" t="s">
        <v>136</v>
      </c>
      <c r="E777" s="329" t="s">
        <v>137</v>
      </c>
      <c r="F777" s="331">
        <v>100</v>
      </c>
      <c r="G777" s="329">
        <v>100</v>
      </c>
      <c r="H777" s="336">
        <f>G777/F777*100</f>
        <v>100</v>
      </c>
      <c r="I777" s="329" t="s">
        <v>137</v>
      </c>
      <c r="J777" s="6"/>
    </row>
    <row r="778" spans="1:10" ht="33" customHeight="1">
      <c r="A778" s="173"/>
      <c r="B778" s="337" t="s">
        <v>1196</v>
      </c>
      <c r="C778" s="338"/>
      <c r="D778" s="338"/>
      <c r="E778" s="338"/>
      <c r="F778" s="338"/>
      <c r="G778" s="338"/>
      <c r="H778" s="338"/>
      <c r="I778" s="339"/>
      <c r="J778" s="6"/>
    </row>
    <row r="779" spans="1:10" ht="150">
      <c r="A779" s="332" t="s">
        <v>1197</v>
      </c>
      <c r="B779" s="347" t="s">
        <v>1198</v>
      </c>
      <c r="C779" s="327" t="s">
        <v>1182</v>
      </c>
      <c r="D779" s="327" t="s">
        <v>136</v>
      </c>
      <c r="E779" s="329" t="s">
        <v>137</v>
      </c>
      <c r="F779" s="329">
        <v>57</v>
      </c>
      <c r="G779" s="329">
        <v>54.43</v>
      </c>
      <c r="H779" s="336">
        <f>G779/F779*100</f>
        <v>95.49122807017544</v>
      </c>
      <c r="I779" s="329" t="s">
        <v>137</v>
      </c>
      <c r="J779" s="6"/>
    </row>
    <row r="780" spans="1:10" ht="41.25" customHeight="1">
      <c r="A780" s="173"/>
      <c r="B780" s="337" t="s">
        <v>1199</v>
      </c>
      <c r="C780" s="338"/>
      <c r="D780" s="338"/>
      <c r="E780" s="338"/>
      <c r="F780" s="338"/>
      <c r="G780" s="338"/>
      <c r="H780" s="338"/>
      <c r="I780" s="339"/>
      <c r="J780" s="6"/>
    </row>
    <row r="781" spans="1:10" ht="131.25">
      <c r="A781" s="348" t="s">
        <v>1200</v>
      </c>
      <c r="B781" s="349" t="s">
        <v>1201</v>
      </c>
      <c r="C781" s="327" t="s">
        <v>1182</v>
      </c>
      <c r="D781" s="329" t="s">
        <v>1202</v>
      </c>
      <c r="E781" s="329" t="s">
        <v>137</v>
      </c>
      <c r="F781" s="329">
        <v>32</v>
      </c>
      <c r="G781" s="329">
        <v>32</v>
      </c>
      <c r="H781" s="330">
        <f>G781/F781*100</f>
        <v>100</v>
      </c>
      <c r="I781" s="329" t="s">
        <v>137</v>
      </c>
      <c r="J781" s="6"/>
    </row>
    <row r="782" spans="1:10" ht="18.75">
      <c r="A782" s="173"/>
      <c r="B782" s="337" t="s">
        <v>1203</v>
      </c>
      <c r="C782" s="338"/>
      <c r="D782" s="338"/>
      <c r="E782" s="338"/>
      <c r="F782" s="338"/>
      <c r="G782" s="338"/>
      <c r="H782" s="338"/>
      <c r="I782" s="339"/>
      <c r="J782" s="6"/>
    </row>
    <row r="783" spans="1:10" ht="112.5">
      <c r="A783" s="332" t="s">
        <v>1204</v>
      </c>
      <c r="B783" s="349" t="s">
        <v>1205</v>
      </c>
      <c r="C783" s="344" t="s">
        <v>1182</v>
      </c>
      <c r="D783" s="329" t="s">
        <v>1202</v>
      </c>
      <c r="E783" s="329" t="s">
        <v>137</v>
      </c>
      <c r="F783" s="329">
        <v>19</v>
      </c>
      <c r="G783" s="329">
        <v>19</v>
      </c>
      <c r="H783" s="329">
        <f>G783/F783*100</f>
        <v>100</v>
      </c>
      <c r="I783" s="329" t="s">
        <v>137</v>
      </c>
      <c r="J783" s="6"/>
    </row>
    <row r="784" spans="1:10" ht="18.75">
      <c r="A784" s="173"/>
      <c r="B784" s="340" t="s">
        <v>1206</v>
      </c>
      <c r="C784" s="341"/>
      <c r="D784" s="341"/>
      <c r="E784" s="341"/>
      <c r="F784" s="341"/>
      <c r="G784" s="341"/>
      <c r="H784" s="341"/>
      <c r="I784" s="342"/>
      <c r="J784" s="6"/>
    </row>
    <row r="785" spans="1:10" ht="187.5">
      <c r="A785" s="332" t="s">
        <v>1207</v>
      </c>
      <c r="B785" s="343" t="s">
        <v>1208</v>
      </c>
      <c r="C785" s="327" t="s">
        <v>1182</v>
      </c>
      <c r="D785" s="328" t="s">
        <v>136</v>
      </c>
      <c r="E785" s="329" t="s">
        <v>137</v>
      </c>
      <c r="F785" s="105">
        <v>97</v>
      </c>
      <c r="G785" s="329">
        <v>95.92</v>
      </c>
      <c r="H785" s="350">
        <f>G785/F785*100</f>
        <v>98.88659793814433</v>
      </c>
      <c r="I785" s="329" t="s">
        <v>137</v>
      </c>
      <c r="J785" s="6"/>
    </row>
    <row r="786" spans="1:10" ht="131.25">
      <c r="A786" s="348" t="s">
        <v>1209</v>
      </c>
      <c r="B786" s="347" t="s">
        <v>1210</v>
      </c>
      <c r="C786" s="344" t="s">
        <v>1182</v>
      </c>
      <c r="D786" s="344" t="s">
        <v>136</v>
      </c>
      <c r="E786" s="329" t="s">
        <v>137</v>
      </c>
      <c r="F786" s="329">
        <v>75</v>
      </c>
      <c r="G786" s="346">
        <f>47*100/123</f>
        <v>38.21138211382114</v>
      </c>
      <c r="H786" s="346">
        <f>G786/F786*100</f>
        <v>50.94850948509485</v>
      </c>
      <c r="I786" s="329" t="s">
        <v>137</v>
      </c>
      <c r="J786" s="6"/>
    </row>
    <row r="787" spans="1:10" ht="18.75">
      <c r="A787" s="173"/>
      <c r="B787" s="340" t="s">
        <v>1211</v>
      </c>
      <c r="C787" s="341"/>
      <c r="D787" s="341"/>
      <c r="E787" s="341"/>
      <c r="F787" s="341"/>
      <c r="G787" s="341"/>
      <c r="H787" s="341"/>
      <c r="I787" s="342"/>
      <c r="J787" s="6"/>
    </row>
    <row r="788" spans="1:10" ht="93.75">
      <c r="A788" s="348" t="s">
        <v>1209</v>
      </c>
      <c r="B788" s="343" t="s">
        <v>1241</v>
      </c>
      <c r="C788" s="344" t="s">
        <v>1182</v>
      </c>
      <c r="D788" s="105" t="s">
        <v>1202</v>
      </c>
      <c r="E788" s="329" t="s">
        <v>137</v>
      </c>
      <c r="F788" s="105">
        <v>1650</v>
      </c>
      <c r="G788" s="329">
        <v>480</v>
      </c>
      <c r="H788" s="351">
        <f>G788/F788*100</f>
        <v>29.09090909090909</v>
      </c>
      <c r="I788" s="331" t="s">
        <v>137</v>
      </c>
      <c r="J788" s="6"/>
    </row>
    <row r="789" spans="1:10" ht="18.75">
      <c r="A789" s="173"/>
      <c r="B789" s="340" t="s">
        <v>1212</v>
      </c>
      <c r="C789" s="341"/>
      <c r="D789" s="341"/>
      <c r="E789" s="341"/>
      <c r="F789" s="341"/>
      <c r="G789" s="341"/>
      <c r="H789" s="341"/>
      <c r="I789" s="342"/>
      <c r="J789" s="6"/>
    </row>
    <row r="790" spans="1:10" ht="150">
      <c r="A790" s="348" t="s">
        <v>1213</v>
      </c>
      <c r="B790" s="333" t="s">
        <v>1214</v>
      </c>
      <c r="C790" s="344" t="s">
        <v>1182</v>
      </c>
      <c r="D790" s="327" t="s">
        <v>136</v>
      </c>
      <c r="E790" s="329" t="s">
        <v>137</v>
      </c>
      <c r="F790" s="329">
        <v>50</v>
      </c>
      <c r="G790" s="329">
        <v>73.27</v>
      </c>
      <c r="H790" s="346">
        <f>G790/F790*100</f>
        <v>146.54</v>
      </c>
      <c r="I790" s="329" t="s">
        <v>137</v>
      </c>
      <c r="J790" s="6"/>
    </row>
    <row r="791" spans="1:10" ht="150">
      <c r="A791" s="348" t="s">
        <v>1215</v>
      </c>
      <c r="B791" s="347" t="s">
        <v>1216</v>
      </c>
      <c r="C791" s="344" t="s">
        <v>1182</v>
      </c>
      <c r="D791" s="344" t="s">
        <v>136</v>
      </c>
      <c r="E791" s="329" t="s">
        <v>137</v>
      </c>
      <c r="F791" s="329">
        <v>70</v>
      </c>
      <c r="G791" s="329">
        <v>90</v>
      </c>
      <c r="H791" s="346">
        <f>G791/F791*100</f>
        <v>128.57142857142858</v>
      </c>
      <c r="I791" s="329" t="s">
        <v>1184</v>
      </c>
      <c r="J791" s="6"/>
    </row>
    <row r="792" spans="1:10" ht="36" customHeight="1">
      <c r="A792" s="173"/>
      <c r="B792" s="337" t="s">
        <v>1217</v>
      </c>
      <c r="C792" s="338"/>
      <c r="D792" s="338"/>
      <c r="E792" s="338"/>
      <c r="F792" s="338"/>
      <c r="G792" s="338"/>
      <c r="H792" s="338"/>
      <c r="I792" s="339"/>
      <c r="J792" s="6"/>
    </row>
    <row r="793" spans="1:10" ht="56.25">
      <c r="A793" s="332" t="s">
        <v>945</v>
      </c>
      <c r="B793" s="333" t="s">
        <v>1218</v>
      </c>
      <c r="C793" s="344" t="s">
        <v>1182</v>
      </c>
      <c r="D793" s="329" t="s">
        <v>1219</v>
      </c>
      <c r="E793" s="329" t="s">
        <v>137</v>
      </c>
      <c r="F793" s="329">
        <v>60000</v>
      </c>
      <c r="G793" s="329">
        <v>25494</v>
      </c>
      <c r="H793" s="346">
        <f>G793/F793*100</f>
        <v>42.49</v>
      </c>
      <c r="I793" s="329" t="s">
        <v>137</v>
      </c>
      <c r="J793" s="6"/>
    </row>
    <row r="794" spans="1:10" ht="18.75">
      <c r="A794" s="173"/>
      <c r="B794" s="337" t="s">
        <v>1220</v>
      </c>
      <c r="C794" s="338"/>
      <c r="D794" s="338"/>
      <c r="E794" s="338"/>
      <c r="F794" s="338"/>
      <c r="G794" s="338"/>
      <c r="H794" s="338"/>
      <c r="I794" s="339"/>
      <c r="J794" s="6"/>
    </row>
    <row r="795" spans="1:10" ht="225">
      <c r="A795" s="332" t="s">
        <v>1221</v>
      </c>
      <c r="B795" s="333" t="s">
        <v>1222</v>
      </c>
      <c r="C795" s="344" t="s">
        <v>1182</v>
      </c>
      <c r="D795" s="344" t="s">
        <v>136</v>
      </c>
      <c r="E795" s="329" t="s">
        <v>137</v>
      </c>
      <c r="F795" s="329">
        <v>60</v>
      </c>
      <c r="G795" s="329">
        <v>20</v>
      </c>
      <c r="H795" s="346">
        <f>G795/F795*100</f>
        <v>33.33333333333333</v>
      </c>
      <c r="I795" s="329" t="s">
        <v>137</v>
      </c>
      <c r="J795" s="6"/>
    </row>
    <row r="796" spans="1:10" ht="130.5" customHeight="1" thickBot="1">
      <c r="A796" s="389" t="s">
        <v>587</v>
      </c>
      <c r="B796" s="390" t="s">
        <v>568</v>
      </c>
      <c r="C796" s="391"/>
      <c r="D796" s="391"/>
      <c r="E796" s="391"/>
      <c r="F796" s="391"/>
      <c r="G796" s="391"/>
      <c r="H796" s="391"/>
      <c r="I796" s="392"/>
      <c r="J796" s="5"/>
    </row>
    <row r="797" spans="1:10" ht="36.75" customHeight="1">
      <c r="A797" s="352">
        <v>1</v>
      </c>
      <c r="B797" s="353" t="s">
        <v>588</v>
      </c>
      <c r="C797" s="352"/>
      <c r="D797" s="352" t="s">
        <v>136</v>
      </c>
      <c r="E797" s="352">
        <v>78</v>
      </c>
      <c r="F797" s="352">
        <v>93</v>
      </c>
      <c r="G797" s="352" t="s">
        <v>137</v>
      </c>
      <c r="H797" s="352" t="s">
        <v>137</v>
      </c>
      <c r="I797" s="19" t="s">
        <v>569</v>
      </c>
      <c r="J797" s="354"/>
    </row>
    <row r="798" spans="1:10" ht="132" thickBot="1">
      <c r="A798" s="355"/>
      <c r="B798" s="17" t="s">
        <v>37</v>
      </c>
      <c r="C798" s="355"/>
      <c r="D798" s="355"/>
      <c r="E798" s="355"/>
      <c r="F798" s="355"/>
      <c r="G798" s="355"/>
      <c r="H798" s="355"/>
      <c r="I798" s="20"/>
      <c r="J798" s="354"/>
    </row>
    <row r="799" spans="1:10" ht="18.75">
      <c r="A799" s="352">
        <v>2</v>
      </c>
      <c r="B799" s="353" t="s">
        <v>38</v>
      </c>
      <c r="C799" s="352"/>
      <c r="D799" s="352" t="s">
        <v>40</v>
      </c>
      <c r="E799" s="352">
        <v>13574</v>
      </c>
      <c r="F799" s="352">
        <v>12600</v>
      </c>
      <c r="G799" s="352">
        <v>2864</v>
      </c>
      <c r="H799" s="352">
        <v>22.7</v>
      </c>
      <c r="I799" s="23"/>
      <c r="J799" s="354"/>
    </row>
    <row r="800" spans="1:10" ht="113.25" thickBot="1">
      <c r="A800" s="355"/>
      <c r="B800" s="17" t="s">
        <v>39</v>
      </c>
      <c r="C800" s="355"/>
      <c r="D800" s="355"/>
      <c r="E800" s="355"/>
      <c r="F800" s="355"/>
      <c r="G800" s="355"/>
      <c r="H800" s="355"/>
      <c r="I800" s="20"/>
      <c r="J800" s="354"/>
    </row>
    <row r="801" spans="1:10" ht="18.75">
      <c r="A801" s="352">
        <v>3</v>
      </c>
      <c r="B801" s="353" t="s">
        <v>41</v>
      </c>
      <c r="C801" s="352"/>
      <c r="D801" s="352" t="s">
        <v>40</v>
      </c>
      <c r="E801" s="352">
        <v>17438</v>
      </c>
      <c r="F801" s="352">
        <v>8500</v>
      </c>
      <c r="G801" s="352">
        <v>1879</v>
      </c>
      <c r="H801" s="352">
        <v>22.1</v>
      </c>
      <c r="I801" s="23"/>
      <c r="J801" s="354"/>
    </row>
    <row r="802" spans="1:10" ht="113.25" thickBot="1">
      <c r="A802" s="355"/>
      <c r="B802" s="17" t="s">
        <v>42</v>
      </c>
      <c r="C802" s="355"/>
      <c r="D802" s="355"/>
      <c r="E802" s="355"/>
      <c r="F802" s="355"/>
      <c r="G802" s="355"/>
      <c r="H802" s="355"/>
      <c r="I802" s="20"/>
      <c r="J802" s="354"/>
    </row>
    <row r="803" spans="1:10" ht="15.75" customHeight="1">
      <c r="A803" s="352">
        <v>4</v>
      </c>
      <c r="B803" s="353" t="s">
        <v>43</v>
      </c>
      <c r="C803" s="352" t="s">
        <v>142</v>
      </c>
      <c r="D803" s="356"/>
      <c r="E803" s="352">
        <v>136212</v>
      </c>
      <c r="F803" s="357">
        <v>128500</v>
      </c>
      <c r="G803" s="357">
        <v>35779</v>
      </c>
      <c r="H803" s="352">
        <v>27.8</v>
      </c>
      <c r="I803" s="23"/>
      <c r="J803" s="354"/>
    </row>
    <row r="804" spans="1:10" ht="94.5" thickBot="1">
      <c r="A804" s="355"/>
      <c r="B804" s="17" t="s">
        <v>44</v>
      </c>
      <c r="C804" s="355"/>
      <c r="D804" s="358" t="s">
        <v>45</v>
      </c>
      <c r="E804" s="355"/>
      <c r="F804" s="359"/>
      <c r="G804" s="359"/>
      <c r="H804" s="355"/>
      <c r="I804" s="20"/>
      <c r="J804" s="354"/>
    </row>
    <row r="805" spans="1:10" ht="15.75" customHeight="1">
      <c r="A805" s="352">
        <v>5</v>
      </c>
      <c r="B805" s="353" t="s">
        <v>46</v>
      </c>
      <c r="C805" s="352" t="s">
        <v>142</v>
      </c>
      <c r="D805" s="352" t="s">
        <v>45</v>
      </c>
      <c r="E805" s="352">
        <v>9009</v>
      </c>
      <c r="F805" s="357">
        <v>14743</v>
      </c>
      <c r="G805" s="360">
        <v>761</v>
      </c>
      <c r="H805" s="360">
        <v>5.2</v>
      </c>
      <c r="I805" s="23"/>
      <c r="J805" s="354"/>
    </row>
    <row r="806" spans="1:10" ht="94.5" thickBot="1">
      <c r="A806" s="355"/>
      <c r="B806" s="17" t="s">
        <v>47</v>
      </c>
      <c r="C806" s="355"/>
      <c r="D806" s="355"/>
      <c r="E806" s="355"/>
      <c r="F806" s="359"/>
      <c r="G806" s="361"/>
      <c r="H806" s="361"/>
      <c r="I806" s="20"/>
      <c r="J806" s="354"/>
    </row>
    <row r="807" spans="1:10" ht="15.75" customHeight="1">
      <c r="A807" s="352">
        <v>6</v>
      </c>
      <c r="B807" s="353" t="s">
        <v>48</v>
      </c>
      <c r="C807" s="352" t="s">
        <v>142</v>
      </c>
      <c r="D807" s="352" t="s">
        <v>136</v>
      </c>
      <c r="E807" s="352">
        <v>96.28</v>
      </c>
      <c r="F807" s="352">
        <v>96.28</v>
      </c>
      <c r="G807" s="352" t="s">
        <v>137</v>
      </c>
      <c r="H807" s="352" t="s">
        <v>137</v>
      </c>
      <c r="I807" s="23" t="s">
        <v>569</v>
      </c>
      <c r="J807" s="354"/>
    </row>
    <row r="808" spans="1:10" ht="132" thickBot="1">
      <c r="A808" s="355"/>
      <c r="B808" s="17" t="s">
        <v>49</v>
      </c>
      <c r="C808" s="355"/>
      <c r="D808" s="355"/>
      <c r="E808" s="355"/>
      <c r="F808" s="355"/>
      <c r="G808" s="355"/>
      <c r="H808" s="355"/>
      <c r="I808" s="20"/>
      <c r="J808" s="354"/>
    </row>
    <row r="809" spans="1:10" ht="21.75" customHeight="1">
      <c r="A809" s="352">
        <v>7</v>
      </c>
      <c r="B809" s="353" t="s">
        <v>570</v>
      </c>
      <c r="C809" s="352" t="s">
        <v>142</v>
      </c>
      <c r="D809" s="352" t="s">
        <v>136</v>
      </c>
      <c r="E809" s="352">
        <v>83.3</v>
      </c>
      <c r="F809" s="352">
        <v>95</v>
      </c>
      <c r="G809" s="352" t="s">
        <v>137</v>
      </c>
      <c r="H809" s="352" t="s">
        <v>137</v>
      </c>
      <c r="I809" s="23" t="s">
        <v>569</v>
      </c>
      <c r="J809" s="354"/>
    </row>
    <row r="810" spans="1:10" ht="58.5" customHeight="1" thickBot="1">
      <c r="A810" s="355"/>
      <c r="B810" s="17" t="s">
        <v>571</v>
      </c>
      <c r="C810" s="355"/>
      <c r="D810" s="355"/>
      <c r="E810" s="355"/>
      <c r="F810" s="355"/>
      <c r="G810" s="355"/>
      <c r="H810" s="355"/>
      <c r="I810" s="20"/>
      <c r="J810" s="354"/>
    </row>
    <row r="811" spans="1:10" ht="19.5" thickBot="1">
      <c r="A811" s="24" t="s">
        <v>572</v>
      </c>
      <c r="B811" s="25"/>
      <c r="C811" s="25"/>
      <c r="D811" s="25"/>
      <c r="E811" s="25"/>
      <c r="F811" s="25"/>
      <c r="G811" s="25"/>
      <c r="H811" s="25"/>
      <c r="I811" s="26"/>
      <c r="J811" s="362"/>
    </row>
    <row r="812" spans="1:10" ht="18.75">
      <c r="A812" s="363">
        <v>42005</v>
      </c>
      <c r="B812" s="353" t="s">
        <v>36</v>
      </c>
      <c r="C812" s="352"/>
      <c r="D812" s="352" t="s">
        <v>136</v>
      </c>
      <c r="E812" s="352">
        <v>78</v>
      </c>
      <c r="F812" s="352">
        <v>93</v>
      </c>
      <c r="G812" s="352" t="s">
        <v>137</v>
      </c>
      <c r="H812" s="352" t="s">
        <v>137</v>
      </c>
      <c r="I812" s="23" t="s">
        <v>569</v>
      </c>
      <c r="J812" s="354"/>
    </row>
    <row r="813" spans="1:10" ht="132" thickBot="1">
      <c r="A813" s="364"/>
      <c r="B813" s="17" t="s">
        <v>50</v>
      </c>
      <c r="C813" s="355"/>
      <c r="D813" s="355"/>
      <c r="E813" s="355"/>
      <c r="F813" s="355"/>
      <c r="G813" s="355"/>
      <c r="H813" s="355"/>
      <c r="I813" s="20"/>
      <c r="J813" s="354"/>
    </row>
    <row r="814" spans="1:10" ht="18.75">
      <c r="A814" s="352"/>
      <c r="B814" s="353" t="s">
        <v>38</v>
      </c>
      <c r="C814" s="352"/>
      <c r="D814" s="352" t="s">
        <v>40</v>
      </c>
      <c r="E814" s="352">
        <v>13574</v>
      </c>
      <c r="F814" s="352">
        <v>12600</v>
      </c>
      <c r="G814" s="352">
        <v>2864</v>
      </c>
      <c r="H814" s="352">
        <v>22.7</v>
      </c>
      <c r="I814" s="23"/>
      <c r="J814" s="354"/>
    </row>
    <row r="815" spans="1:10" ht="113.25" thickBot="1">
      <c r="A815" s="355"/>
      <c r="B815" s="17" t="s">
        <v>39</v>
      </c>
      <c r="C815" s="355"/>
      <c r="D815" s="355"/>
      <c r="E815" s="355"/>
      <c r="F815" s="355"/>
      <c r="G815" s="355"/>
      <c r="H815" s="355"/>
      <c r="I815" s="20"/>
      <c r="J815" s="354"/>
    </row>
    <row r="816" spans="1:10" ht="18" customHeight="1">
      <c r="A816" s="352"/>
      <c r="B816" s="353" t="s">
        <v>41</v>
      </c>
      <c r="C816" s="352"/>
      <c r="D816" s="352" t="s">
        <v>40</v>
      </c>
      <c r="E816" s="352">
        <v>17438</v>
      </c>
      <c r="F816" s="352">
        <v>8500</v>
      </c>
      <c r="G816" s="352">
        <v>1879</v>
      </c>
      <c r="H816" s="352">
        <v>22.1</v>
      </c>
      <c r="I816" s="23" t="s">
        <v>137</v>
      </c>
      <c r="J816" s="354"/>
    </row>
    <row r="817" spans="1:10" ht="74.25" customHeight="1" thickBot="1">
      <c r="A817" s="355"/>
      <c r="B817" s="17" t="s">
        <v>42</v>
      </c>
      <c r="C817" s="355"/>
      <c r="D817" s="355"/>
      <c r="E817" s="355"/>
      <c r="F817" s="355"/>
      <c r="G817" s="355"/>
      <c r="H817" s="355"/>
      <c r="I817" s="20"/>
      <c r="J817" s="354"/>
    </row>
    <row r="818" spans="1:10" ht="15.75" customHeight="1" thickBot="1">
      <c r="A818" s="24" t="s">
        <v>51</v>
      </c>
      <c r="B818" s="25"/>
      <c r="C818" s="25"/>
      <c r="D818" s="25"/>
      <c r="E818" s="25"/>
      <c r="F818" s="25"/>
      <c r="G818" s="25"/>
      <c r="H818" s="25"/>
      <c r="I818" s="26"/>
      <c r="J818" s="362"/>
    </row>
    <row r="819" spans="1:10" ht="22.5" customHeight="1">
      <c r="A819" s="365">
        <v>36892</v>
      </c>
      <c r="B819" s="353" t="s">
        <v>52</v>
      </c>
      <c r="C819" s="352"/>
      <c r="D819" s="352" t="s">
        <v>456</v>
      </c>
      <c r="E819" s="352">
        <v>45</v>
      </c>
      <c r="F819" s="352">
        <v>62</v>
      </c>
      <c r="G819" s="352" t="s">
        <v>137</v>
      </c>
      <c r="H819" s="352" t="s">
        <v>137</v>
      </c>
      <c r="I819" s="23" t="s">
        <v>569</v>
      </c>
      <c r="J819" s="354"/>
    </row>
    <row r="820" spans="1:10" ht="228.75" customHeight="1" thickBot="1">
      <c r="A820" s="366"/>
      <c r="B820" s="17" t="s">
        <v>53</v>
      </c>
      <c r="C820" s="355"/>
      <c r="D820" s="355"/>
      <c r="E820" s="355"/>
      <c r="F820" s="355"/>
      <c r="G820" s="355"/>
      <c r="H820" s="355"/>
      <c r="I820" s="20"/>
      <c r="J820" s="354"/>
    </row>
    <row r="821" spans="1:10" ht="228.75" customHeight="1">
      <c r="A821" s="352"/>
      <c r="B821" s="353" t="s">
        <v>54</v>
      </c>
      <c r="C821" s="352"/>
      <c r="D821" s="352" t="s">
        <v>56</v>
      </c>
      <c r="E821" s="352">
        <v>18</v>
      </c>
      <c r="F821" s="352">
        <v>15</v>
      </c>
      <c r="G821" s="352">
        <v>3</v>
      </c>
      <c r="H821" s="352">
        <v>20</v>
      </c>
      <c r="I821" s="23"/>
      <c r="J821" s="354"/>
    </row>
    <row r="822" spans="1:10" ht="176.25" customHeight="1" thickBot="1">
      <c r="A822" s="355"/>
      <c r="B822" s="17" t="s">
        <v>55</v>
      </c>
      <c r="C822" s="355"/>
      <c r="D822" s="355"/>
      <c r="E822" s="355"/>
      <c r="F822" s="355"/>
      <c r="G822" s="355"/>
      <c r="H822" s="355"/>
      <c r="I822" s="20"/>
      <c r="J822" s="354"/>
    </row>
    <row r="823" spans="1:10" ht="22.5" customHeight="1">
      <c r="A823" s="352"/>
      <c r="B823" s="367" t="s">
        <v>57</v>
      </c>
      <c r="C823" s="352"/>
      <c r="D823" s="352" t="s">
        <v>136</v>
      </c>
      <c r="E823" s="352">
        <v>41.7</v>
      </c>
      <c r="F823" s="352">
        <v>95</v>
      </c>
      <c r="G823" s="352" t="s">
        <v>137</v>
      </c>
      <c r="H823" s="352" t="s">
        <v>137</v>
      </c>
      <c r="I823" s="23" t="s">
        <v>569</v>
      </c>
      <c r="J823" s="354"/>
    </row>
    <row r="824" spans="1:10" ht="56.25" customHeight="1" thickBot="1">
      <c r="A824" s="355"/>
      <c r="B824" s="17" t="s">
        <v>58</v>
      </c>
      <c r="C824" s="355"/>
      <c r="D824" s="355"/>
      <c r="E824" s="355"/>
      <c r="F824" s="355"/>
      <c r="G824" s="355"/>
      <c r="H824" s="355"/>
      <c r="I824" s="20"/>
      <c r="J824" s="354"/>
    </row>
    <row r="825" spans="1:10" ht="18.75">
      <c r="A825" s="352"/>
      <c r="B825" s="367" t="s">
        <v>59</v>
      </c>
      <c r="C825" s="352"/>
      <c r="D825" s="352" t="s">
        <v>61</v>
      </c>
      <c r="E825" s="352">
        <v>20</v>
      </c>
      <c r="F825" s="352">
        <v>15</v>
      </c>
      <c r="G825" s="352">
        <v>4</v>
      </c>
      <c r="H825" s="352">
        <v>100</v>
      </c>
      <c r="I825" s="23"/>
      <c r="J825" s="354"/>
    </row>
    <row r="826" spans="1:10" ht="132" thickBot="1">
      <c r="A826" s="355"/>
      <c r="B826" s="368" t="s">
        <v>60</v>
      </c>
      <c r="C826" s="355"/>
      <c r="D826" s="355"/>
      <c r="E826" s="355"/>
      <c r="F826" s="355"/>
      <c r="G826" s="355"/>
      <c r="H826" s="355"/>
      <c r="I826" s="20"/>
      <c r="J826" s="354"/>
    </row>
    <row r="827" spans="1:10" ht="18.75">
      <c r="A827" s="352"/>
      <c r="B827" s="367" t="s">
        <v>62</v>
      </c>
      <c r="C827" s="352"/>
      <c r="D827" s="352" t="s">
        <v>456</v>
      </c>
      <c r="E827" s="352">
        <v>2</v>
      </c>
      <c r="F827" s="352" t="s">
        <v>137</v>
      </c>
      <c r="G827" s="352" t="s">
        <v>137</v>
      </c>
      <c r="H827" s="352" t="s">
        <v>137</v>
      </c>
      <c r="I827" s="23" t="s">
        <v>574</v>
      </c>
      <c r="J827" s="354"/>
    </row>
    <row r="828" spans="1:10" ht="57" thickBot="1">
      <c r="A828" s="355"/>
      <c r="B828" s="368" t="s">
        <v>573</v>
      </c>
      <c r="C828" s="355"/>
      <c r="D828" s="355"/>
      <c r="E828" s="355"/>
      <c r="F828" s="355"/>
      <c r="G828" s="355"/>
      <c r="H828" s="355"/>
      <c r="I828" s="20"/>
      <c r="J828" s="354"/>
    </row>
    <row r="829" spans="1:10" ht="18.75">
      <c r="A829" s="352"/>
      <c r="B829" s="367" t="s">
        <v>63</v>
      </c>
      <c r="C829" s="352"/>
      <c r="D829" s="352" t="s">
        <v>456</v>
      </c>
      <c r="E829" s="352">
        <v>1</v>
      </c>
      <c r="F829" s="352" t="s">
        <v>137</v>
      </c>
      <c r="G829" s="352" t="s">
        <v>137</v>
      </c>
      <c r="H829" s="352" t="s">
        <v>137</v>
      </c>
      <c r="I829" s="23" t="s">
        <v>574</v>
      </c>
      <c r="J829" s="354"/>
    </row>
    <row r="830" spans="1:10" ht="61.5" customHeight="1" thickBot="1">
      <c r="A830" s="355"/>
      <c r="B830" s="368" t="s">
        <v>575</v>
      </c>
      <c r="C830" s="355"/>
      <c r="D830" s="355"/>
      <c r="E830" s="355"/>
      <c r="F830" s="355"/>
      <c r="G830" s="355"/>
      <c r="H830" s="355"/>
      <c r="I830" s="20"/>
      <c r="J830" s="354"/>
    </row>
    <row r="831" spans="1:10" ht="65.25" customHeight="1">
      <c r="A831" s="352"/>
      <c r="B831" s="367" t="s">
        <v>576</v>
      </c>
      <c r="C831" s="352"/>
      <c r="D831" s="352" t="s">
        <v>136</v>
      </c>
      <c r="E831" s="352">
        <v>100</v>
      </c>
      <c r="F831" s="352">
        <v>100</v>
      </c>
      <c r="G831" s="352" t="s">
        <v>137</v>
      </c>
      <c r="H831" s="352" t="s">
        <v>137</v>
      </c>
      <c r="I831" s="23" t="s">
        <v>569</v>
      </c>
      <c r="J831" s="354"/>
    </row>
    <row r="832" spans="1:10" ht="79.5" customHeight="1" thickBot="1">
      <c r="A832" s="355"/>
      <c r="B832" s="368" t="s">
        <v>89</v>
      </c>
      <c r="C832" s="355"/>
      <c r="D832" s="355"/>
      <c r="E832" s="355"/>
      <c r="F832" s="355"/>
      <c r="G832" s="355"/>
      <c r="H832" s="355"/>
      <c r="I832" s="20"/>
      <c r="J832" s="354"/>
    </row>
    <row r="833" spans="1:10" ht="57.75" customHeight="1" thickBot="1">
      <c r="A833" s="24" t="s">
        <v>577</v>
      </c>
      <c r="B833" s="25"/>
      <c r="C833" s="25"/>
      <c r="D833" s="25"/>
      <c r="E833" s="25"/>
      <c r="F833" s="25"/>
      <c r="G833" s="25"/>
      <c r="H833" s="25"/>
      <c r="I833" s="26"/>
      <c r="J833" s="362"/>
    </row>
    <row r="834" spans="1:10" ht="15.75" customHeight="1" thickBot="1">
      <c r="A834" s="358"/>
      <c r="B834" s="368" t="s">
        <v>64</v>
      </c>
      <c r="C834" s="358"/>
      <c r="D834" s="358" t="s">
        <v>136</v>
      </c>
      <c r="E834" s="358">
        <v>53.2</v>
      </c>
      <c r="F834" s="358">
        <v>95</v>
      </c>
      <c r="G834" s="358">
        <v>66</v>
      </c>
      <c r="H834" s="358">
        <v>69.5</v>
      </c>
      <c r="I834" s="18" t="s">
        <v>65</v>
      </c>
      <c r="J834" s="362"/>
    </row>
    <row r="835" spans="1:10" ht="61.5" customHeight="1" thickBot="1">
      <c r="A835" s="24" t="s">
        <v>66</v>
      </c>
      <c r="B835" s="25"/>
      <c r="C835" s="25"/>
      <c r="D835" s="25"/>
      <c r="E835" s="25"/>
      <c r="F835" s="25"/>
      <c r="G835" s="25"/>
      <c r="H835" s="25"/>
      <c r="I835" s="26"/>
      <c r="J835" s="362"/>
    </row>
    <row r="836" spans="1:10" ht="16.5" customHeight="1">
      <c r="A836" s="352"/>
      <c r="B836" s="367" t="s">
        <v>67</v>
      </c>
      <c r="C836" s="352"/>
      <c r="D836" s="352" t="s">
        <v>456</v>
      </c>
      <c r="E836" s="352" t="s">
        <v>137</v>
      </c>
      <c r="F836" s="352" t="s">
        <v>137</v>
      </c>
      <c r="G836" s="352" t="s">
        <v>137</v>
      </c>
      <c r="H836" s="352" t="s">
        <v>137</v>
      </c>
      <c r="I836" s="23" t="s">
        <v>574</v>
      </c>
      <c r="J836" s="354"/>
    </row>
    <row r="837" spans="1:10" ht="94.5" thickBot="1">
      <c r="A837" s="355"/>
      <c r="B837" s="368" t="s">
        <v>68</v>
      </c>
      <c r="C837" s="355"/>
      <c r="D837" s="355"/>
      <c r="E837" s="355"/>
      <c r="F837" s="355"/>
      <c r="G837" s="355"/>
      <c r="H837" s="355"/>
      <c r="I837" s="20"/>
      <c r="J837" s="354"/>
    </row>
    <row r="838" spans="1:10" ht="19.5" thickBot="1">
      <c r="A838" s="24" t="s">
        <v>69</v>
      </c>
      <c r="B838" s="25"/>
      <c r="C838" s="25"/>
      <c r="D838" s="25"/>
      <c r="E838" s="25"/>
      <c r="F838" s="25"/>
      <c r="G838" s="25"/>
      <c r="H838" s="25"/>
      <c r="I838" s="26"/>
      <c r="J838" s="362"/>
    </row>
    <row r="839" spans="1:10" ht="16.5" customHeight="1">
      <c r="A839" s="352"/>
      <c r="B839" s="353" t="s">
        <v>70</v>
      </c>
      <c r="C839" s="352"/>
      <c r="D839" s="352" t="s">
        <v>456</v>
      </c>
      <c r="E839" s="352">
        <v>1</v>
      </c>
      <c r="F839" s="352" t="s">
        <v>137</v>
      </c>
      <c r="G839" s="352" t="s">
        <v>137</v>
      </c>
      <c r="H839" s="352" t="s">
        <v>137</v>
      </c>
      <c r="I839" s="23" t="s">
        <v>574</v>
      </c>
      <c r="J839" s="354"/>
    </row>
    <row r="840" spans="1:10" ht="160.5" customHeight="1" thickBot="1">
      <c r="A840" s="355"/>
      <c r="B840" s="17" t="s">
        <v>71</v>
      </c>
      <c r="C840" s="355"/>
      <c r="D840" s="355"/>
      <c r="E840" s="355"/>
      <c r="F840" s="355"/>
      <c r="G840" s="355"/>
      <c r="H840" s="355"/>
      <c r="I840" s="20"/>
      <c r="J840" s="354"/>
    </row>
    <row r="841" spans="1:10" ht="19.5" thickBot="1">
      <c r="A841" s="24" t="s">
        <v>72</v>
      </c>
      <c r="B841" s="25"/>
      <c r="C841" s="25"/>
      <c r="D841" s="25"/>
      <c r="E841" s="25"/>
      <c r="F841" s="25"/>
      <c r="G841" s="25"/>
      <c r="H841" s="25"/>
      <c r="I841" s="26"/>
      <c r="J841" s="362"/>
    </row>
    <row r="842" spans="1:10" ht="40.5" customHeight="1">
      <c r="A842" s="363">
        <v>42006</v>
      </c>
      <c r="B842" s="353" t="s">
        <v>36</v>
      </c>
      <c r="C842" s="352" t="s">
        <v>142</v>
      </c>
      <c r="D842" s="356"/>
      <c r="E842" s="352">
        <v>136212</v>
      </c>
      <c r="F842" s="352">
        <v>128500</v>
      </c>
      <c r="G842" s="352">
        <v>35779</v>
      </c>
      <c r="H842" s="352">
        <v>27.8</v>
      </c>
      <c r="I842" s="21"/>
      <c r="J842" s="354"/>
    </row>
    <row r="843" spans="1:10" ht="94.5" thickBot="1">
      <c r="A843" s="364"/>
      <c r="B843" s="17" t="s">
        <v>44</v>
      </c>
      <c r="C843" s="355"/>
      <c r="D843" s="358" t="s">
        <v>45</v>
      </c>
      <c r="E843" s="355"/>
      <c r="F843" s="355"/>
      <c r="G843" s="355"/>
      <c r="H843" s="355"/>
      <c r="I843" s="22"/>
      <c r="J843" s="354"/>
    </row>
    <row r="844" spans="1:10" ht="15.75" customHeight="1">
      <c r="A844" s="352"/>
      <c r="B844" s="353" t="s">
        <v>38</v>
      </c>
      <c r="C844" s="352" t="s">
        <v>142</v>
      </c>
      <c r="D844" s="352" t="s">
        <v>45</v>
      </c>
      <c r="E844" s="352">
        <v>9009</v>
      </c>
      <c r="F844" s="352">
        <v>14743</v>
      </c>
      <c r="G844" s="352">
        <v>761</v>
      </c>
      <c r="H844" s="352">
        <v>5.2</v>
      </c>
      <c r="I844" s="21"/>
      <c r="J844" s="354"/>
    </row>
    <row r="845" spans="1:10" ht="94.5" thickBot="1">
      <c r="A845" s="355"/>
      <c r="B845" s="17" t="s">
        <v>47</v>
      </c>
      <c r="C845" s="355"/>
      <c r="D845" s="355"/>
      <c r="E845" s="355"/>
      <c r="F845" s="355"/>
      <c r="G845" s="355"/>
      <c r="H845" s="355"/>
      <c r="I845" s="22"/>
      <c r="J845" s="354"/>
    </row>
    <row r="846" spans="1:10" ht="21.75" customHeight="1">
      <c r="A846" s="352"/>
      <c r="B846" s="353" t="s">
        <v>41</v>
      </c>
      <c r="C846" s="352" t="s">
        <v>142</v>
      </c>
      <c r="D846" s="352" t="s">
        <v>136</v>
      </c>
      <c r="E846" s="352">
        <v>96.3</v>
      </c>
      <c r="F846" s="352">
        <v>96.28</v>
      </c>
      <c r="G846" s="352" t="s">
        <v>137</v>
      </c>
      <c r="H846" s="352" t="s">
        <v>137</v>
      </c>
      <c r="I846" s="21" t="s">
        <v>569</v>
      </c>
      <c r="J846" s="354"/>
    </row>
    <row r="847" spans="1:10" ht="59.25" customHeight="1" thickBot="1">
      <c r="A847" s="355"/>
      <c r="B847" s="17" t="s">
        <v>578</v>
      </c>
      <c r="C847" s="355"/>
      <c r="D847" s="355"/>
      <c r="E847" s="355"/>
      <c r="F847" s="355"/>
      <c r="G847" s="355"/>
      <c r="H847" s="355"/>
      <c r="I847" s="22"/>
      <c r="J847" s="354"/>
    </row>
    <row r="848" spans="1:10" ht="19.5" thickBot="1">
      <c r="A848" s="24" t="s">
        <v>73</v>
      </c>
      <c r="B848" s="25"/>
      <c r="C848" s="25"/>
      <c r="D848" s="25"/>
      <c r="E848" s="25"/>
      <c r="F848" s="25"/>
      <c r="G848" s="25"/>
      <c r="H848" s="25"/>
      <c r="I848" s="26"/>
      <c r="J848" s="362"/>
    </row>
    <row r="849" spans="1:10" ht="18.75">
      <c r="A849" s="365">
        <v>36893</v>
      </c>
      <c r="B849" s="353" t="s">
        <v>74</v>
      </c>
      <c r="C849" s="352" t="s">
        <v>142</v>
      </c>
      <c r="D849" s="352" t="s">
        <v>456</v>
      </c>
      <c r="E849" s="352">
        <v>30</v>
      </c>
      <c r="F849" s="352">
        <v>40</v>
      </c>
      <c r="G849" s="352" t="s">
        <v>137</v>
      </c>
      <c r="H849" s="352" t="s">
        <v>137</v>
      </c>
      <c r="I849" s="21" t="s">
        <v>580</v>
      </c>
      <c r="J849" s="354"/>
    </row>
    <row r="850" spans="1:10" ht="15.75" customHeight="1" thickBot="1">
      <c r="A850" s="366"/>
      <c r="B850" s="17" t="s">
        <v>579</v>
      </c>
      <c r="C850" s="355"/>
      <c r="D850" s="355"/>
      <c r="E850" s="355"/>
      <c r="F850" s="355"/>
      <c r="G850" s="355"/>
      <c r="H850" s="355"/>
      <c r="I850" s="22"/>
      <c r="J850" s="354"/>
    </row>
    <row r="851" spans="1:10" ht="75.75" thickBot="1">
      <c r="A851" s="358"/>
      <c r="B851" s="17" t="s">
        <v>581</v>
      </c>
      <c r="C851" s="358" t="s">
        <v>142</v>
      </c>
      <c r="D851" s="358" t="s">
        <v>456</v>
      </c>
      <c r="E851" s="358">
        <v>51</v>
      </c>
      <c r="F851" s="358">
        <v>40</v>
      </c>
      <c r="G851" s="358" t="s">
        <v>137</v>
      </c>
      <c r="H851" s="358" t="s">
        <v>137</v>
      </c>
      <c r="I851" s="4" t="s">
        <v>569</v>
      </c>
      <c r="J851" s="362"/>
    </row>
    <row r="852" spans="1:10" ht="15.75" customHeight="1">
      <c r="A852" s="352"/>
      <c r="B852" s="353" t="s">
        <v>75</v>
      </c>
      <c r="C852" s="23" t="s">
        <v>142</v>
      </c>
      <c r="D852" s="352" t="s">
        <v>456</v>
      </c>
      <c r="E852" s="352">
        <v>30</v>
      </c>
      <c r="F852" s="352">
        <v>40</v>
      </c>
      <c r="G852" s="352" t="s">
        <v>137</v>
      </c>
      <c r="H852" s="352" t="s">
        <v>137</v>
      </c>
      <c r="I852" s="21" t="s">
        <v>569</v>
      </c>
      <c r="J852" s="354"/>
    </row>
    <row r="853" spans="1:10" ht="75.75" thickBot="1">
      <c r="A853" s="355"/>
      <c r="B853" s="17" t="s">
        <v>76</v>
      </c>
      <c r="C853" s="20"/>
      <c r="D853" s="355"/>
      <c r="E853" s="355"/>
      <c r="F853" s="355"/>
      <c r="G853" s="355"/>
      <c r="H853" s="355"/>
      <c r="I853" s="22"/>
      <c r="J853" s="354"/>
    </row>
    <row r="854" spans="1:10" ht="31.5" customHeight="1">
      <c r="A854" s="352"/>
      <c r="B854" s="353" t="s">
        <v>77</v>
      </c>
      <c r="C854" s="23" t="s">
        <v>142</v>
      </c>
      <c r="D854" s="352" t="s">
        <v>456</v>
      </c>
      <c r="E854" s="352">
        <v>30</v>
      </c>
      <c r="F854" s="352">
        <v>40</v>
      </c>
      <c r="G854" s="352" t="s">
        <v>137</v>
      </c>
      <c r="H854" s="352" t="s">
        <v>137</v>
      </c>
      <c r="I854" s="21" t="s">
        <v>569</v>
      </c>
      <c r="J854" s="354"/>
    </row>
    <row r="855" spans="1:10" ht="94.5" thickBot="1">
      <c r="A855" s="355"/>
      <c r="B855" s="17" t="s">
        <v>78</v>
      </c>
      <c r="C855" s="20"/>
      <c r="D855" s="355"/>
      <c r="E855" s="355"/>
      <c r="F855" s="355"/>
      <c r="G855" s="355"/>
      <c r="H855" s="355"/>
      <c r="I855" s="22"/>
      <c r="J855" s="354"/>
    </row>
    <row r="856" spans="1:10" ht="18.75">
      <c r="A856" s="352"/>
      <c r="B856" s="353" t="s">
        <v>582</v>
      </c>
      <c r="C856" s="23"/>
      <c r="D856" s="352" t="s">
        <v>456</v>
      </c>
      <c r="E856" s="352">
        <v>1</v>
      </c>
      <c r="F856" s="352" t="s">
        <v>137</v>
      </c>
      <c r="G856" s="352"/>
      <c r="H856" s="352"/>
      <c r="I856" s="21" t="s">
        <v>574</v>
      </c>
      <c r="J856" s="354"/>
    </row>
    <row r="857" spans="1:10" ht="55.5" customHeight="1" thickBot="1">
      <c r="A857" s="355"/>
      <c r="B857" s="17" t="s">
        <v>583</v>
      </c>
      <c r="C857" s="20"/>
      <c r="D857" s="355"/>
      <c r="E857" s="355"/>
      <c r="F857" s="355"/>
      <c r="G857" s="355"/>
      <c r="H857" s="355"/>
      <c r="I857" s="22"/>
      <c r="J857" s="354"/>
    </row>
    <row r="858" spans="1:10" ht="37.5" customHeight="1" thickBot="1">
      <c r="A858" s="27" t="s">
        <v>79</v>
      </c>
      <c r="B858" s="28"/>
      <c r="C858" s="28"/>
      <c r="D858" s="28"/>
      <c r="E858" s="28"/>
      <c r="F858" s="28"/>
      <c r="G858" s="28"/>
      <c r="H858" s="28"/>
      <c r="I858" s="29"/>
      <c r="J858" s="362"/>
    </row>
    <row r="859" spans="1:10" ht="18.75">
      <c r="A859" s="352"/>
      <c r="B859" s="367" t="s">
        <v>80</v>
      </c>
      <c r="C859" s="352"/>
      <c r="D859" s="352" t="s">
        <v>136</v>
      </c>
      <c r="E859" s="352">
        <v>83.3</v>
      </c>
      <c r="F859" s="352">
        <v>95</v>
      </c>
      <c r="G859" s="352" t="s">
        <v>137</v>
      </c>
      <c r="H859" s="352" t="s">
        <v>137</v>
      </c>
      <c r="I859" s="23" t="s">
        <v>569</v>
      </c>
      <c r="J859" s="354"/>
    </row>
    <row r="860" spans="1:10" ht="31.5" customHeight="1" thickBot="1">
      <c r="A860" s="355"/>
      <c r="B860" s="17" t="s">
        <v>81</v>
      </c>
      <c r="C860" s="355"/>
      <c r="D860" s="355"/>
      <c r="E860" s="355"/>
      <c r="F860" s="355"/>
      <c r="G860" s="355"/>
      <c r="H860" s="355"/>
      <c r="I860" s="20"/>
      <c r="J860" s="32"/>
    </row>
    <row r="861" spans="1:10" ht="31.5" customHeight="1" thickBot="1">
      <c r="A861" s="24" t="s">
        <v>82</v>
      </c>
      <c r="B861" s="25"/>
      <c r="C861" s="25"/>
      <c r="D861" s="25"/>
      <c r="E861" s="25"/>
      <c r="F861" s="25"/>
      <c r="G861" s="25"/>
      <c r="H861" s="25"/>
      <c r="I861" s="25"/>
      <c r="J861" s="26"/>
    </row>
    <row r="862" spans="1:10" ht="16.5" customHeight="1">
      <c r="A862" s="352"/>
      <c r="B862" s="353" t="s">
        <v>83</v>
      </c>
      <c r="C862" s="23" t="s">
        <v>142</v>
      </c>
      <c r="D862" s="352" t="s">
        <v>85</v>
      </c>
      <c r="E862" s="352">
        <v>220</v>
      </c>
      <c r="F862" s="352">
        <v>150</v>
      </c>
      <c r="G862" s="352">
        <v>135</v>
      </c>
      <c r="H862" s="352">
        <v>90</v>
      </c>
      <c r="I862" s="30"/>
      <c r="J862" s="31"/>
    </row>
    <row r="863" spans="1:10" ht="39.75" customHeight="1" thickBot="1">
      <c r="A863" s="355"/>
      <c r="B863" s="17" t="s">
        <v>84</v>
      </c>
      <c r="C863" s="20"/>
      <c r="D863" s="355"/>
      <c r="E863" s="355"/>
      <c r="F863" s="355"/>
      <c r="G863" s="355"/>
      <c r="H863" s="355"/>
      <c r="I863" s="32"/>
      <c r="J863" s="33"/>
    </row>
    <row r="864" spans="1:10" ht="16.5" customHeight="1">
      <c r="A864" s="352"/>
      <c r="B864" s="353" t="s">
        <v>86</v>
      </c>
      <c r="C864" s="23" t="s">
        <v>142</v>
      </c>
      <c r="D864" s="352" t="s">
        <v>85</v>
      </c>
      <c r="E864" s="352">
        <v>5</v>
      </c>
      <c r="F864" s="352">
        <v>25</v>
      </c>
      <c r="G864" s="352">
        <v>6</v>
      </c>
      <c r="H864" s="352">
        <v>24</v>
      </c>
      <c r="I864" s="30"/>
      <c r="J864" s="31"/>
    </row>
    <row r="865" spans="1:10" ht="42.75" customHeight="1" thickBot="1">
      <c r="A865" s="355"/>
      <c r="B865" s="17" t="s">
        <v>87</v>
      </c>
      <c r="C865" s="20"/>
      <c r="D865" s="355"/>
      <c r="E865" s="355"/>
      <c r="F865" s="355"/>
      <c r="G865" s="355"/>
      <c r="H865" s="355"/>
      <c r="I865" s="32"/>
      <c r="J865" s="33"/>
    </row>
    <row r="866" spans="1:10" ht="18.75">
      <c r="A866" s="352"/>
      <c r="B866" s="367" t="s">
        <v>88</v>
      </c>
      <c r="C866" s="352" t="s">
        <v>142</v>
      </c>
      <c r="D866" s="352" t="s">
        <v>136</v>
      </c>
      <c r="E866" s="352">
        <v>100</v>
      </c>
      <c r="F866" s="352">
        <v>100</v>
      </c>
      <c r="G866" s="352" t="s">
        <v>137</v>
      </c>
      <c r="H866" s="352" t="s">
        <v>137</v>
      </c>
      <c r="I866" s="30" t="s">
        <v>569</v>
      </c>
      <c r="J866" s="31"/>
    </row>
    <row r="867" spans="1:10" ht="57" thickBot="1">
      <c r="A867" s="355"/>
      <c r="B867" s="368" t="s">
        <v>89</v>
      </c>
      <c r="C867" s="355"/>
      <c r="D867" s="355"/>
      <c r="E867" s="355"/>
      <c r="F867" s="355"/>
      <c r="G867" s="355"/>
      <c r="H867" s="355"/>
      <c r="I867" s="32"/>
      <c r="J867" s="33"/>
    </row>
    <row r="868" spans="1:10" ht="18.75">
      <c r="A868" s="352"/>
      <c r="B868" s="367" t="s">
        <v>584</v>
      </c>
      <c r="C868" s="23" t="s">
        <v>142</v>
      </c>
      <c r="D868" s="352" t="s">
        <v>136</v>
      </c>
      <c r="E868" s="352">
        <v>83.3</v>
      </c>
      <c r="F868" s="352">
        <v>95</v>
      </c>
      <c r="G868" s="352" t="s">
        <v>137</v>
      </c>
      <c r="H868" s="352" t="s">
        <v>137</v>
      </c>
      <c r="I868" s="30" t="s">
        <v>569</v>
      </c>
      <c r="J868" s="31"/>
    </row>
    <row r="869" spans="1:10" ht="57" thickBot="1">
      <c r="A869" s="355"/>
      <c r="B869" s="368" t="s">
        <v>585</v>
      </c>
      <c r="C869" s="20"/>
      <c r="D869" s="355"/>
      <c r="E869" s="355"/>
      <c r="F869" s="355"/>
      <c r="G869" s="355"/>
      <c r="H869" s="355"/>
      <c r="I869" s="32"/>
      <c r="J869" s="33"/>
    </row>
    <row r="870" spans="1:10" ht="18.75">
      <c r="A870" s="352"/>
      <c r="B870" s="367" t="s">
        <v>586</v>
      </c>
      <c r="C870" s="23" t="s">
        <v>142</v>
      </c>
      <c r="D870" s="352" t="s">
        <v>136</v>
      </c>
      <c r="E870" s="352">
        <v>102.9</v>
      </c>
      <c r="F870" s="352">
        <v>95</v>
      </c>
      <c r="G870" s="352">
        <v>181.4</v>
      </c>
      <c r="H870" s="352">
        <v>191</v>
      </c>
      <c r="I870" s="30"/>
      <c r="J870" s="31"/>
    </row>
    <row r="871" spans="1:10" ht="94.5" thickBot="1">
      <c r="A871" s="355"/>
      <c r="B871" s="17" t="s">
        <v>64</v>
      </c>
      <c r="C871" s="20"/>
      <c r="D871" s="355"/>
      <c r="E871" s="355"/>
      <c r="F871" s="355"/>
      <c r="G871" s="355"/>
      <c r="H871" s="355"/>
      <c r="I871" s="32"/>
      <c r="J871" s="33"/>
    </row>
    <row r="872" spans="1:10" ht="112.5">
      <c r="A872" s="388" t="s">
        <v>449</v>
      </c>
      <c r="B872" s="383" t="s">
        <v>450</v>
      </c>
      <c r="C872" s="384"/>
      <c r="D872" s="384"/>
      <c r="E872" s="384"/>
      <c r="F872" s="384"/>
      <c r="G872" s="384"/>
      <c r="H872" s="384"/>
      <c r="I872" s="384"/>
      <c r="J872" s="6"/>
    </row>
    <row r="873" spans="1:10" ht="81.75" customHeight="1">
      <c r="A873" s="54"/>
      <c r="B873" s="104" t="s">
        <v>451</v>
      </c>
      <c r="C873" s="104" t="s">
        <v>142</v>
      </c>
      <c r="D873" s="54" t="s">
        <v>136</v>
      </c>
      <c r="E873" s="54">
        <v>68</v>
      </c>
      <c r="F873" s="107">
        <v>71</v>
      </c>
      <c r="G873" s="107">
        <v>68</v>
      </c>
      <c r="H873" s="189">
        <f>G873/F873*100</f>
        <v>95.77464788732394</v>
      </c>
      <c r="I873" s="54"/>
      <c r="J873" s="6"/>
    </row>
    <row r="874" spans="1:10" ht="75.75" customHeight="1">
      <c r="A874" s="319" t="s">
        <v>452</v>
      </c>
      <c r="B874" s="319"/>
      <c r="C874" s="319"/>
      <c r="D874" s="319"/>
      <c r="E874" s="319"/>
      <c r="F874" s="319"/>
      <c r="G874" s="319"/>
      <c r="H874" s="319"/>
      <c r="I874" s="319"/>
      <c r="J874" s="6"/>
    </row>
    <row r="875" spans="1:10" ht="75">
      <c r="A875" s="54"/>
      <c r="B875" s="104" t="s">
        <v>453</v>
      </c>
      <c r="C875" s="104" t="s">
        <v>142</v>
      </c>
      <c r="D875" s="54" t="s">
        <v>454</v>
      </c>
      <c r="E875" s="54">
        <v>4</v>
      </c>
      <c r="F875" s="111">
        <v>1</v>
      </c>
      <c r="G875" s="111">
        <v>0</v>
      </c>
      <c r="H875" s="189">
        <f>G875/F875*100</f>
        <v>0</v>
      </c>
      <c r="I875" s="67" t="s">
        <v>1180</v>
      </c>
      <c r="J875" s="6"/>
    </row>
    <row r="876" spans="1:10" ht="119.25" customHeight="1">
      <c r="A876" s="54"/>
      <c r="B876" s="104" t="s">
        <v>455</v>
      </c>
      <c r="C876" s="104" t="s">
        <v>142</v>
      </c>
      <c r="D876" s="54" t="s">
        <v>454</v>
      </c>
      <c r="E876" s="54">
        <v>2</v>
      </c>
      <c r="F876" s="111">
        <v>1</v>
      </c>
      <c r="G876" s="111">
        <v>0</v>
      </c>
      <c r="H876" s="189">
        <f>G876/F876*100</f>
        <v>0</v>
      </c>
      <c r="I876" s="67" t="s">
        <v>1180</v>
      </c>
      <c r="J876" s="6"/>
    </row>
    <row r="877" spans="1:10" ht="77.25" customHeight="1">
      <c r="A877" s="319" t="s">
        <v>460</v>
      </c>
      <c r="B877" s="319"/>
      <c r="C877" s="319"/>
      <c r="D877" s="319"/>
      <c r="E877" s="319"/>
      <c r="F877" s="319"/>
      <c r="G877" s="319"/>
      <c r="H877" s="319"/>
      <c r="I877" s="319"/>
      <c r="J877" s="6"/>
    </row>
    <row r="878" spans="1:10" ht="119.25" customHeight="1">
      <c r="A878" s="54"/>
      <c r="B878" s="104" t="s">
        <v>455</v>
      </c>
      <c r="C878" s="104" t="s">
        <v>142</v>
      </c>
      <c r="D878" s="54" t="s">
        <v>454</v>
      </c>
      <c r="E878" s="54">
        <v>4</v>
      </c>
      <c r="F878" s="111">
        <v>1</v>
      </c>
      <c r="G878" s="111">
        <v>0</v>
      </c>
      <c r="H878" s="54">
        <f>G878/F878*100</f>
        <v>0</v>
      </c>
      <c r="I878" s="67" t="s">
        <v>1180</v>
      </c>
      <c r="J878" s="6"/>
    </row>
    <row r="879" spans="1:10" ht="75">
      <c r="A879" s="54"/>
      <c r="B879" s="104" t="s">
        <v>453</v>
      </c>
      <c r="C879" s="104" t="s">
        <v>142</v>
      </c>
      <c r="D879" s="54" t="s">
        <v>454</v>
      </c>
      <c r="E879" s="54">
        <v>2</v>
      </c>
      <c r="F879" s="111">
        <v>1</v>
      </c>
      <c r="G879" s="111">
        <v>0</v>
      </c>
      <c r="H879" s="54">
        <f>G879/F879*100</f>
        <v>0</v>
      </c>
      <c r="I879" s="67" t="s">
        <v>1180</v>
      </c>
      <c r="J879" s="6"/>
    </row>
    <row r="880" spans="1:10" ht="48.75" customHeight="1">
      <c r="A880" s="319" t="s">
        <v>461</v>
      </c>
      <c r="B880" s="319"/>
      <c r="C880" s="319"/>
      <c r="D880" s="319"/>
      <c r="E880" s="319"/>
      <c r="F880" s="319"/>
      <c r="G880" s="319"/>
      <c r="H880" s="319"/>
      <c r="I880" s="319"/>
      <c r="J880" s="6"/>
    </row>
    <row r="881" spans="1:10" ht="93.75">
      <c r="A881" s="73"/>
      <c r="B881" s="166" t="s">
        <v>462</v>
      </c>
      <c r="C881" s="166" t="s">
        <v>629</v>
      </c>
      <c r="D881" s="73" t="s">
        <v>136</v>
      </c>
      <c r="E881" s="73" t="s">
        <v>137</v>
      </c>
      <c r="F881" s="73" t="s">
        <v>137</v>
      </c>
      <c r="G881" s="73" t="s">
        <v>137</v>
      </c>
      <c r="H881" s="73"/>
      <c r="I881" s="73"/>
      <c r="J881" s="6"/>
    </row>
    <row r="882" spans="1:10" ht="18.75">
      <c r="A882" s="369" t="s">
        <v>463</v>
      </c>
      <c r="B882" s="369"/>
      <c r="C882" s="369"/>
      <c r="D882" s="369"/>
      <c r="E882" s="369"/>
      <c r="F882" s="369"/>
      <c r="G882" s="369"/>
      <c r="H882" s="369"/>
      <c r="I882" s="369"/>
      <c r="J882" s="6"/>
    </row>
    <row r="883" spans="1:10" ht="56.25">
      <c r="A883" s="73"/>
      <c r="B883" s="166" t="s">
        <v>464</v>
      </c>
      <c r="C883" s="166" t="s">
        <v>142</v>
      </c>
      <c r="D883" s="73" t="s">
        <v>136</v>
      </c>
      <c r="E883" s="73" t="s">
        <v>137</v>
      </c>
      <c r="F883" s="73" t="s">
        <v>137</v>
      </c>
      <c r="G883" s="73" t="s">
        <v>137</v>
      </c>
      <c r="H883" s="73"/>
      <c r="I883" s="73"/>
      <c r="J883" s="6"/>
    </row>
    <row r="884" spans="1:10" ht="18.75">
      <c r="A884" s="369" t="s">
        <v>465</v>
      </c>
      <c r="B884" s="369"/>
      <c r="C884" s="369"/>
      <c r="D884" s="369"/>
      <c r="E884" s="369"/>
      <c r="F884" s="369"/>
      <c r="G884" s="369"/>
      <c r="H884" s="369"/>
      <c r="I884" s="369"/>
      <c r="J884" s="6"/>
    </row>
    <row r="885" spans="1:10" ht="56.25">
      <c r="A885" s="73"/>
      <c r="B885" s="166" t="s">
        <v>466</v>
      </c>
      <c r="C885" s="166" t="s">
        <v>142</v>
      </c>
      <c r="D885" s="73" t="s">
        <v>467</v>
      </c>
      <c r="E885" s="73" t="s">
        <v>137</v>
      </c>
      <c r="F885" s="73" t="s">
        <v>137</v>
      </c>
      <c r="G885" s="73" t="s">
        <v>137</v>
      </c>
      <c r="H885" s="73"/>
      <c r="I885" s="73"/>
      <c r="J885" s="6"/>
    </row>
    <row r="886" spans="1:10" ht="18.75">
      <c r="A886" s="369" t="s">
        <v>468</v>
      </c>
      <c r="B886" s="369"/>
      <c r="C886" s="369"/>
      <c r="D886" s="369"/>
      <c r="E886" s="369"/>
      <c r="F886" s="369"/>
      <c r="G886" s="369"/>
      <c r="H886" s="369"/>
      <c r="I886" s="369"/>
      <c r="J886" s="6"/>
    </row>
    <row r="887" spans="1:10" ht="45.75" customHeight="1">
      <c r="A887" s="73"/>
      <c r="B887" s="166" t="s">
        <v>469</v>
      </c>
      <c r="C887" s="166" t="s">
        <v>142</v>
      </c>
      <c r="D887" s="73" t="s">
        <v>626</v>
      </c>
      <c r="E887" s="73" t="s">
        <v>137</v>
      </c>
      <c r="F887" s="73" t="s">
        <v>137</v>
      </c>
      <c r="G887" s="73" t="s">
        <v>137</v>
      </c>
      <c r="H887" s="73"/>
      <c r="I887" s="73"/>
      <c r="J887" s="6"/>
    </row>
    <row r="888" spans="1:10" ht="35.25" customHeight="1">
      <c r="A888" s="369" t="s">
        <v>470</v>
      </c>
      <c r="B888" s="369"/>
      <c r="C888" s="369"/>
      <c r="D888" s="369"/>
      <c r="E888" s="369"/>
      <c r="F888" s="369"/>
      <c r="G888" s="369"/>
      <c r="H888" s="369"/>
      <c r="I888" s="369"/>
      <c r="J888" s="6"/>
    </row>
    <row r="889" spans="1:10" ht="51" customHeight="1">
      <c r="A889" s="370"/>
      <c r="B889" s="166" t="s">
        <v>471</v>
      </c>
      <c r="C889" s="166" t="s">
        <v>142</v>
      </c>
      <c r="D889" s="73" t="s">
        <v>136</v>
      </c>
      <c r="E889" s="370"/>
      <c r="F889" s="370"/>
      <c r="G889" s="370"/>
      <c r="H889" s="370"/>
      <c r="I889" s="370"/>
      <c r="J889" s="6"/>
    </row>
    <row r="890" spans="1:10" ht="18.75">
      <c r="A890" s="369" t="s">
        <v>472</v>
      </c>
      <c r="B890" s="369"/>
      <c r="C890" s="369"/>
      <c r="D890" s="369"/>
      <c r="E890" s="369"/>
      <c r="F890" s="369"/>
      <c r="G890" s="369"/>
      <c r="H890" s="369"/>
      <c r="I890" s="369"/>
      <c r="J890" s="6"/>
    </row>
    <row r="891" spans="1:10" ht="51" customHeight="1">
      <c r="A891" s="370"/>
      <c r="B891" s="166" t="s">
        <v>471</v>
      </c>
      <c r="C891" s="166" t="s">
        <v>142</v>
      </c>
      <c r="D891" s="73" t="s">
        <v>136</v>
      </c>
      <c r="E891" s="370"/>
      <c r="F891" s="370"/>
      <c r="G891" s="370"/>
      <c r="H891" s="370"/>
      <c r="I891" s="370"/>
      <c r="J891" s="6"/>
    </row>
    <row r="892" spans="1:10" ht="18.75">
      <c r="A892" s="369" t="s">
        <v>473</v>
      </c>
      <c r="B892" s="369"/>
      <c r="C892" s="369"/>
      <c r="D892" s="369"/>
      <c r="E892" s="369"/>
      <c r="F892" s="369"/>
      <c r="G892" s="369"/>
      <c r="H892" s="369"/>
      <c r="I892" s="369"/>
      <c r="J892" s="6"/>
    </row>
    <row r="893" spans="1:10" ht="51" customHeight="1">
      <c r="A893" s="370"/>
      <c r="B893" s="166" t="s">
        <v>471</v>
      </c>
      <c r="C893" s="166" t="s">
        <v>142</v>
      </c>
      <c r="D893" s="73" t="s">
        <v>136</v>
      </c>
      <c r="E893" s="370"/>
      <c r="F893" s="370"/>
      <c r="G893" s="370"/>
      <c r="H893" s="370"/>
      <c r="I893" s="370"/>
      <c r="J893" s="6"/>
    </row>
    <row r="894" spans="1:10" ht="48.75" customHeight="1">
      <c r="A894" s="369" t="s">
        <v>474</v>
      </c>
      <c r="B894" s="369"/>
      <c r="C894" s="369"/>
      <c r="D894" s="369"/>
      <c r="E894" s="369"/>
      <c r="F894" s="369"/>
      <c r="G894" s="369"/>
      <c r="H894" s="369"/>
      <c r="I894" s="369"/>
      <c r="J894" s="6"/>
    </row>
    <row r="895" spans="1:10" ht="37.5">
      <c r="A895" s="370"/>
      <c r="B895" s="166" t="s">
        <v>475</v>
      </c>
      <c r="C895" s="166" t="s">
        <v>142</v>
      </c>
      <c r="D895" s="370" t="s">
        <v>476</v>
      </c>
      <c r="E895" s="73" t="s">
        <v>137</v>
      </c>
      <c r="F895" s="73" t="s">
        <v>137</v>
      </c>
      <c r="G895" s="73" t="s">
        <v>137</v>
      </c>
      <c r="H895" s="370"/>
      <c r="I895" s="370"/>
      <c r="J895" s="6"/>
    </row>
    <row r="896" spans="1:10" ht="18.75">
      <c r="A896" s="369" t="s">
        <v>477</v>
      </c>
      <c r="B896" s="369"/>
      <c r="C896" s="369"/>
      <c r="D896" s="369"/>
      <c r="E896" s="369"/>
      <c r="F896" s="369"/>
      <c r="G896" s="369"/>
      <c r="H896" s="369"/>
      <c r="I896" s="369"/>
      <c r="J896" s="6"/>
    </row>
    <row r="897" spans="1:10" ht="112.5">
      <c r="A897" s="73"/>
      <c r="B897" s="166" t="s">
        <v>478</v>
      </c>
      <c r="C897" s="166" t="s">
        <v>142</v>
      </c>
      <c r="D897" s="73" t="s">
        <v>626</v>
      </c>
      <c r="E897" s="73" t="s">
        <v>137</v>
      </c>
      <c r="F897" s="73" t="s">
        <v>137</v>
      </c>
      <c r="G897" s="73" t="s">
        <v>137</v>
      </c>
      <c r="H897" s="73"/>
      <c r="I897" s="73"/>
      <c r="J897" s="6"/>
    </row>
    <row r="898" spans="1:10" ht="18.75">
      <c r="A898" s="371"/>
      <c r="B898" s="6"/>
      <c r="C898" s="6"/>
      <c r="D898" s="6"/>
      <c r="E898" s="6"/>
      <c r="F898" s="6"/>
      <c r="G898" s="6"/>
      <c r="H898" s="6"/>
      <c r="I898" s="6"/>
      <c r="J898" s="6"/>
    </row>
  </sheetData>
  <sheetProtection/>
  <mergeCells count="570">
    <mergeCell ref="A196:I196"/>
    <mergeCell ref="A198:I198"/>
    <mergeCell ref="A204:I204"/>
    <mergeCell ref="A206:I206"/>
    <mergeCell ref="H870:H871"/>
    <mergeCell ref="D866:D867"/>
    <mergeCell ref="E866:E867"/>
    <mergeCell ref="A221:I221"/>
    <mergeCell ref="A208:I208"/>
    <mergeCell ref="A210:I210"/>
    <mergeCell ref="A215:I215"/>
    <mergeCell ref="A217:I217"/>
    <mergeCell ref="A870:A871"/>
    <mergeCell ref="C870:C871"/>
    <mergeCell ref="D870:D871"/>
    <mergeCell ref="E870:E871"/>
    <mergeCell ref="F870:F871"/>
    <mergeCell ref="G870:G871"/>
    <mergeCell ref="E868:E869"/>
    <mergeCell ref="F868:F869"/>
    <mergeCell ref="G868:G869"/>
    <mergeCell ref="H868:H869"/>
    <mergeCell ref="I868:J869"/>
    <mergeCell ref="H866:H867"/>
    <mergeCell ref="A864:A865"/>
    <mergeCell ref="C864:C865"/>
    <mergeCell ref="D864:D865"/>
    <mergeCell ref="E864:E865"/>
    <mergeCell ref="H864:H865"/>
    <mergeCell ref="I870:J871"/>
    <mergeCell ref="I866:J867"/>
    <mergeCell ref="A868:A869"/>
    <mergeCell ref="C868:C869"/>
    <mergeCell ref="D868:D869"/>
    <mergeCell ref="I859:I860"/>
    <mergeCell ref="F866:F867"/>
    <mergeCell ref="G866:G867"/>
    <mergeCell ref="F864:F865"/>
    <mergeCell ref="G864:G865"/>
    <mergeCell ref="I864:J865"/>
    <mergeCell ref="C862:C863"/>
    <mergeCell ref="D862:D863"/>
    <mergeCell ref="E862:E863"/>
    <mergeCell ref="F862:F863"/>
    <mergeCell ref="G862:G863"/>
    <mergeCell ref="H862:H863"/>
    <mergeCell ref="I856:I857"/>
    <mergeCell ref="I862:J863"/>
    <mergeCell ref="J856:J857"/>
    <mergeCell ref="A858:I858"/>
    <mergeCell ref="A859:A860"/>
    <mergeCell ref="G859:G860"/>
    <mergeCell ref="H859:H860"/>
    <mergeCell ref="J859:J860"/>
    <mergeCell ref="A861:J861"/>
    <mergeCell ref="A862:A863"/>
    <mergeCell ref="J849:J850"/>
    <mergeCell ref="A854:A855"/>
    <mergeCell ref="C854:C855"/>
    <mergeCell ref="D854:D855"/>
    <mergeCell ref="E854:E855"/>
    <mergeCell ref="F854:F855"/>
    <mergeCell ref="I854:I855"/>
    <mergeCell ref="G852:G853"/>
    <mergeCell ref="F849:F850"/>
    <mergeCell ref="G849:G850"/>
    <mergeCell ref="C859:C860"/>
    <mergeCell ref="D859:D860"/>
    <mergeCell ref="D852:D853"/>
    <mergeCell ref="E852:E853"/>
    <mergeCell ref="E859:E860"/>
    <mergeCell ref="F859:F860"/>
    <mergeCell ref="F852:F853"/>
    <mergeCell ref="F856:F857"/>
    <mergeCell ref="A856:A857"/>
    <mergeCell ref="C856:C857"/>
    <mergeCell ref="D856:D857"/>
    <mergeCell ref="E856:E857"/>
    <mergeCell ref="G854:G855"/>
    <mergeCell ref="H854:H855"/>
    <mergeCell ref="G856:G857"/>
    <mergeCell ref="H856:H857"/>
    <mergeCell ref="H849:H850"/>
    <mergeCell ref="I849:I850"/>
    <mergeCell ref="J854:J855"/>
    <mergeCell ref="J839:J840"/>
    <mergeCell ref="A841:I841"/>
    <mergeCell ref="J846:J847"/>
    <mergeCell ref="A848:I848"/>
    <mergeCell ref="A846:A847"/>
    <mergeCell ref="C846:C847"/>
    <mergeCell ref="A849:A850"/>
    <mergeCell ref="C849:C850"/>
    <mergeCell ref="D849:D850"/>
    <mergeCell ref="E849:E850"/>
    <mergeCell ref="G846:G847"/>
    <mergeCell ref="H836:H837"/>
    <mergeCell ref="I836:I837"/>
    <mergeCell ref="H842:H843"/>
    <mergeCell ref="I842:I843"/>
    <mergeCell ref="I846:I847"/>
    <mergeCell ref="H839:H840"/>
    <mergeCell ref="I839:I840"/>
    <mergeCell ref="E842:E843"/>
    <mergeCell ref="E829:E830"/>
    <mergeCell ref="J836:J837"/>
    <mergeCell ref="A838:I838"/>
    <mergeCell ref="A839:A840"/>
    <mergeCell ref="C839:C840"/>
    <mergeCell ref="D839:D840"/>
    <mergeCell ref="E839:E840"/>
    <mergeCell ref="F839:F840"/>
    <mergeCell ref="J827:J828"/>
    <mergeCell ref="J829:J830"/>
    <mergeCell ref="A835:I835"/>
    <mergeCell ref="H831:H832"/>
    <mergeCell ref="I831:I832"/>
    <mergeCell ref="J831:J832"/>
    <mergeCell ref="A833:I833"/>
    <mergeCell ref="A829:A830"/>
    <mergeCell ref="C829:C830"/>
    <mergeCell ref="D829:D830"/>
    <mergeCell ref="H829:H830"/>
    <mergeCell ref="I829:I830"/>
    <mergeCell ref="G827:G828"/>
    <mergeCell ref="H827:H828"/>
    <mergeCell ref="I827:I828"/>
    <mergeCell ref="A827:A828"/>
    <mergeCell ref="C827:C828"/>
    <mergeCell ref="D827:D828"/>
    <mergeCell ref="E827:E828"/>
    <mergeCell ref="A825:A826"/>
    <mergeCell ref="C825:C826"/>
    <mergeCell ref="D825:D826"/>
    <mergeCell ref="E825:E826"/>
    <mergeCell ref="I825:I826"/>
    <mergeCell ref="F823:F824"/>
    <mergeCell ref="G823:G824"/>
    <mergeCell ref="J825:J826"/>
    <mergeCell ref="H823:H824"/>
    <mergeCell ref="I823:I824"/>
    <mergeCell ref="E823:E824"/>
    <mergeCell ref="J821:J822"/>
    <mergeCell ref="G816:G817"/>
    <mergeCell ref="H816:H817"/>
    <mergeCell ref="F819:F820"/>
    <mergeCell ref="G819:G820"/>
    <mergeCell ref="H819:H820"/>
    <mergeCell ref="J823:J824"/>
    <mergeCell ref="I816:I817"/>
    <mergeCell ref="J816:J817"/>
    <mergeCell ref="H821:H822"/>
    <mergeCell ref="I821:I822"/>
    <mergeCell ref="I819:I820"/>
    <mergeCell ref="J819:J820"/>
    <mergeCell ref="A818:I818"/>
    <mergeCell ref="A819:A820"/>
    <mergeCell ref="C819:C820"/>
    <mergeCell ref="D819:D820"/>
    <mergeCell ref="J812:J813"/>
    <mergeCell ref="I814:I815"/>
    <mergeCell ref="G809:G810"/>
    <mergeCell ref="I807:I808"/>
    <mergeCell ref="J807:J808"/>
    <mergeCell ref="J814:J815"/>
    <mergeCell ref="H809:H810"/>
    <mergeCell ref="A811:I811"/>
    <mergeCell ref="I809:I810"/>
    <mergeCell ref="I812:I813"/>
    <mergeCell ref="C816:C817"/>
    <mergeCell ref="D816:D817"/>
    <mergeCell ref="A816:A817"/>
    <mergeCell ref="A809:A810"/>
    <mergeCell ref="C809:C810"/>
    <mergeCell ref="D809:D810"/>
    <mergeCell ref="E809:E810"/>
    <mergeCell ref="E816:E817"/>
    <mergeCell ref="H812:H813"/>
    <mergeCell ref="H814:H815"/>
    <mergeCell ref="G812:G813"/>
    <mergeCell ref="F814:F815"/>
    <mergeCell ref="H846:H847"/>
    <mergeCell ref="F816:F817"/>
    <mergeCell ref="F825:F826"/>
    <mergeCell ref="G825:G826"/>
    <mergeCell ref="H825:H826"/>
    <mergeCell ref="G839:G840"/>
    <mergeCell ref="A814:A815"/>
    <mergeCell ref="C814:C815"/>
    <mergeCell ref="D814:D815"/>
    <mergeCell ref="E814:E815"/>
    <mergeCell ref="J842:J843"/>
    <mergeCell ref="I844:I845"/>
    <mergeCell ref="J844:J845"/>
    <mergeCell ref="H844:H845"/>
    <mergeCell ref="G842:G843"/>
    <mergeCell ref="A844:A845"/>
    <mergeCell ref="F846:F847"/>
    <mergeCell ref="A866:A867"/>
    <mergeCell ref="C866:C867"/>
    <mergeCell ref="H852:H853"/>
    <mergeCell ref="I852:I853"/>
    <mergeCell ref="J852:J853"/>
    <mergeCell ref="A852:A853"/>
    <mergeCell ref="C852:C853"/>
    <mergeCell ref="D846:D847"/>
    <mergeCell ref="E846:E847"/>
    <mergeCell ref="G831:G832"/>
    <mergeCell ref="C844:C845"/>
    <mergeCell ref="D844:D845"/>
    <mergeCell ref="E844:E845"/>
    <mergeCell ref="A842:A843"/>
    <mergeCell ref="C842:C843"/>
    <mergeCell ref="E831:E832"/>
    <mergeCell ref="D836:D837"/>
    <mergeCell ref="E836:E837"/>
    <mergeCell ref="A812:A813"/>
    <mergeCell ref="A831:A832"/>
    <mergeCell ref="C831:C832"/>
    <mergeCell ref="D831:D832"/>
    <mergeCell ref="G844:G845"/>
    <mergeCell ref="A836:A837"/>
    <mergeCell ref="C836:C837"/>
    <mergeCell ref="F836:F837"/>
    <mergeCell ref="G836:G837"/>
    <mergeCell ref="F844:F845"/>
    <mergeCell ref="F842:F843"/>
    <mergeCell ref="F831:F832"/>
    <mergeCell ref="F821:F822"/>
    <mergeCell ref="F827:F828"/>
    <mergeCell ref="A821:A822"/>
    <mergeCell ref="C821:C822"/>
    <mergeCell ref="D821:D822"/>
    <mergeCell ref="E821:E822"/>
    <mergeCell ref="A823:A824"/>
    <mergeCell ref="C823:C824"/>
    <mergeCell ref="C812:C813"/>
    <mergeCell ref="D812:D813"/>
    <mergeCell ref="E812:E813"/>
    <mergeCell ref="G821:G822"/>
    <mergeCell ref="G814:G815"/>
    <mergeCell ref="F829:F830"/>
    <mergeCell ref="G829:G830"/>
    <mergeCell ref="F812:F813"/>
    <mergeCell ref="E819:E820"/>
    <mergeCell ref="D823:D824"/>
    <mergeCell ref="A803:A804"/>
    <mergeCell ref="C803:C804"/>
    <mergeCell ref="E803:E804"/>
    <mergeCell ref="A807:A808"/>
    <mergeCell ref="C807:C808"/>
    <mergeCell ref="D807:D808"/>
    <mergeCell ref="E807:E808"/>
    <mergeCell ref="E801:E802"/>
    <mergeCell ref="F801:F802"/>
    <mergeCell ref="G801:G802"/>
    <mergeCell ref="H801:H802"/>
    <mergeCell ref="F807:F808"/>
    <mergeCell ref="F809:F810"/>
    <mergeCell ref="J803:J804"/>
    <mergeCell ref="I801:I802"/>
    <mergeCell ref="H803:H804"/>
    <mergeCell ref="I803:I804"/>
    <mergeCell ref="H807:H808"/>
    <mergeCell ref="F803:F804"/>
    <mergeCell ref="G807:G808"/>
    <mergeCell ref="H805:H806"/>
    <mergeCell ref="J809:J810"/>
    <mergeCell ref="G803:G804"/>
    <mergeCell ref="I805:I806"/>
    <mergeCell ref="J805:J806"/>
    <mergeCell ref="A805:A806"/>
    <mergeCell ref="C805:C806"/>
    <mergeCell ref="D805:D806"/>
    <mergeCell ref="E805:E806"/>
    <mergeCell ref="F805:F806"/>
    <mergeCell ref="G805:G806"/>
    <mergeCell ref="J799:J800"/>
    <mergeCell ref="I799:I800"/>
    <mergeCell ref="A797:A798"/>
    <mergeCell ref="A801:A802"/>
    <mergeCell ref="C801:C802"/>
    <mergeCell ref="D801:D802"/>
    <mergeCell ref="A799:A800"/>
    <mergeCell ref="C799:C800"/>
    <mergeCell ref="D799:D800"/>
    <mergeCell ref="J801:J802"/>
    <mergeCell ref="E799:E800"/>
    <mergeCell ref="I797:I798"/>
    <mergeCell ref="F797:F798"/>
    <mergeCell ref="G797:G798"/>
    <mergeCell ref="F799:F800"/>
    <mergeCell ref="G799:G800"/>
    <mergeCell ref="H799:H800"/>
    <mergeCell ref="A4:A6"/>
    <mergeCell ref="J797:J798"/>
    <mergeCell ref="C797:C798"/>
    <mergeCell ref="D797:D798"/>
    <mergeCell ref="E797:E798"/>
    <mergeCell ref="H797:H798"/>
    <mergeCell ref="A588:I588"/>
    <mergeCell ref="A594:I594"/>
    <mergeCell ref="A596:I596"/>
    <mergeCell ref="A598:I598"/>
    <mergeCell ref="A581:I581"/>
    <mergeCell ref="A583:I583"/>
    <mergeCell ref="A585:I585"/>
    <mergeCell ref="G671:G672"/>
    <mergeCell ref="A667:I667"/>
    <mergeCell ref="A649:I649"/>
    <mergeCell ref="A652:I652"/>
    <mergeCell ref="A655:I655"/>
    <mergeCell ref="A658:I658"/>
    <mergeCell ref="A661:I661"/>
    <mergeCell ref="A625:I625"/>
    <mergeCell ref="A664:I664"/>
    <mergeCell ref="A629:I629"/>
    <mergeCell ref="A637:I637"/>
    <mergeCell ref="A640:I640"/>
    <mergeCell ref="A643:I643"/>
    <mergeCell ref="A646:I646"/>
    <mergeCell ref="A729:I729"/>
    <mergeCell ref="A732:A733"/>
    <mergeCell ref="H671:H672"/>
    <mergeCell ref="I671:I672"/>
    <mergeCell ref="B680:J680"/>
    <mergeCell ref="B671:B672"/>
    <mergeCell ref="C671:C672"/>
    <mergeCell ref="D671:D672"/>
    <mergeCell ref="E671:E672"/>
    <mergeCell ref="B678:J678"/>
    <mergeCell ref="I4:I6"/>
    <mergeCell ref="B4:B6"/>
    <mergeCell ref="C4:C6"/>
    <mergeCell ref="D4:D6"/>
    <mergeCell ref="E4:H4"/>
    <mergeCell ref="E5:E6"/>
    <mergeCell ref="F5:H5"/>
    <mergeCell ref="A241:I241"/>
    <mergeCell ref="A765:I765"/>
    <mergeCell ref="A747:I747"/>
    <mergeCell ref="A749:I749"/>
    <mergeCell ref="A751:I751"/>
    <mergeCell ref="A753:I753"/>
    <mergeCell ref="A755:I755"/>
    <mergeCell ref="A757:I757"/>
    <mergeCell ref="A709:A713"/>
    <mergeCell ref="I709:I713"/>
    <mergeCell ref="A277:I277"/>
    <mergeCell ref="A248:I248"/>
    <mergeCell ref="A250:I250"/>
    <mergeCell ref="A227:I227"/>
    <mergeCell ref="A229:I229"/>
    <mergeCell ref="A231:I231"/>
    <mergeCell ref="A233:I233"/>
    <mergeCell ref="A235:I235"/>
    <mergeCell ref="A237:I237"/>
    <mergeCell ref="A239:I239"/>
    <mergeCell ref="A266:I266"/>
    <mergeCell ref="A269:I269"/>
    <mergeCell ref="A271:I271"/>
    <mergeCell ref="A274:I274"/>
    <mergeCell ref="A95:I95"/>
    <mergeCell ref="A97:I97"/>
    <mergeCell ref="A104:I104"/>
    <mergeCell ref="A109:I109"/>
    <mergeCell ref="A115:I115"/>
    <mergeCell ref="A117:I117"/>
    <mergeCell ref="A85:I85"/>
    <mergeCell ref="A88:I88"/>
    <mergeCell ref="A91:I91"/>
    <mergeCell ref="A93:I93"/>
    <mergeCell ref="A132:I132"/>
    <mergeCell ref="A134:I134"/>
    <mergeCell ref="A107:I107"/>
    <mergeCell ref="A101:I101"/>
    <mergeCell ref="A127:I127"/>
    <mergeCell ref="A129:I129"/>
    <mergeCell ref="A252:I252"/>
    <mergeCell ref="A254:I254"/>
    <mergeCell ref="A256:I256"/>
    <mergeCell ref="A258:I258"/>
    <mergeCell ref="A260:I260"/>
    <mergeCell ref="A262:I262"/>
    <mergeCell ref="A119:I119"/>
    <mergeCell ref="A124:I124"/>
    <mergeCell ref="A111:I111"/>
    <mergeCell ref="A137:I137"/>
    <mergeCell ref="A140:I140"/>
    <mergeCell ref="A142:I142"/>
    <mergeCell ref="A146:I146"/>
    <mergeCell ref="A874:I874"/>
    <mergeCell ref="A877:I877"/>
    <mergeCell ref="A336:I336"/>
    <mergeCell ref="A338:I338"/>
    <mergeCell ref="A340:I340"/>
    <mergeCell ref="A342:I342"/>
    <mergeCell ref="B699:J699"/>
    <mergeCell ref="B701:J701"/>
    <mergeCell ref="A378:I378"/>
    <mergeCell ref="I683:I684"/>
    <mergeCell ref="I685:I686"/>
    <mergeCell ref="B704:J704"/>
    <mergeCell ref="A404:I404"/>
    <mergeCell ref="A406:I406"/>
    <mergeCell ref="A382:I382"/>
    <mergeCell ref="A384:I384"/>
    <mergeCell ref="F671:F672"/>
    <mergeCell ref="A611:I611"/>
    <mergeCell ref="A615:I615"/>
    <mergeCell ref="A33:I33"/>
    <mergeCell ref="A39:J39"/>
    <mergeCell ref="A886:I886"/>
    <mergeCell ref="A888:I888"/>
    <mergeCell ref="A880:I880"/>
    <mergeCell ref="A882:I882"/>
    <mergeCell ref="A173:I173"/>
    <mergeCell ref="A175:I175"/>
    <mergeCell ref="A760:I760"/>
    <mergeCell ref="A763:I763"/>
    <mergeCell ref="A890:I890"/>
    <mergeCell ref="A892:I892"/>
    <mergeCell ref="A894:I894"/>
    <mergeCell ref="A896:I896"/>
    <mergeCell ref="B16:I16"/>
    <mergeCell ref="A21:I21"/>
    <mergeCell ref="A26:I26"/>
    <mergeCell ref="A30:I30"/>
    <mergeCell ref="A61:I61"/>
    <mergeCell ref="A66:I66"/>
    <mergeCell ref="A884:I884"/>
    <mergeCell ref="A307:I307"/>
    <mergeCell ref="A309:I309"/>
    <mergeCell ref="A311:I311"/>
    <mergeCell ref="A177:I177"/>
    <mergeCell ref="A179:I179"/>
    <mergeCell ref="A332:I332"/>
    <mergeCell ref="A334:I334"/>
    <mergeCell ref="A328:I328"/>
    <mergeCell ref="A330:I330"/>
    <mergeCell ref="A49:G49"/>
    <mergeCell ref="A54:I54"/>
    <mergeCell ref="A57:I57"/>
    <mergeCell ref="A59:I59"/>
    <mergeCell ref="A69:I69"/>
    <mergeCell ref="A326:I326"/>
    <mergeCell ref="A181:I181"/>
    <mergeCell ref="A305:I305"/>
    <mergeCell ref="A162:I162"/>
    <mergeCell ref="A165:I165"/>
    <mergeCell ref="A149:I149"/>
    <mergeCell ref="A151:I151"/>
    <mergeCell ref="A153:I153"/>
    <mergeCell ref="A156:I156"/>
    <mergeCell ref="A352:I352"/>
    <mergeCell ref="A354:I354"/>
    <mergeCell ref="A158:I158"/>
    <mergeCell ref="A160:I160"/>
    <mergeCell ref="A283:I283"/>
    <mergeCell ref="A243:I243"/>
    <mergeCell ref="A246:I246"/>
    <mergeCell ref="A292:I292"/>
    <mergeCell ref="A364:I364"/>
    <mergeCell ref="A366:I366"/>
    <mergeCell ref="A169:I169"/>
    <mergeCell ref="A171:I171"/>
    <mergeCell ref="A344:I344"/>
    <mergeCell ref="A346:I346"/>
    <mergeCell ref="A348:I348"/>
    <mergeCell ref="A350:I350"/>
    <mergeCell ref="A392:I392"/>
    <mergeCell ref="A303:I303"/>
    <mergeCell ref="A264:I264"/>
    <mergeCell ref="A356:I356"/>
    <mergeCell ref="A358:I358"/>
    <mergeCell ref="A360:I360"/>
    <mergeCell ref="A362:I362"/>
    <mergeCell ref="A380:I380"/>
    <mergeCell ref="A279:I279"/>
    <mergeCell ref="A281:I281"/>
    <mergeCell ref="A418:I418"/>
    <mergeCell ref="A386:I386"/>
    <mergeCell ref="A388:I388"/>
    <mergeCell ref="A400:I400"/>
    <mergeCell ref="A402:I402"/>
    <mergeCell ref="A368:I368"/>
    <mergeCell ref="A370:I370"/>
    <mergeCell ref="A374:I374"/>
    <mergeCell ref="A376:I376"/>
    <mergeCell ref="A390:I390"/>
    <mergeCell ref="A442:I442"/>
    <mergeCell ref="A396:I396"/>
    <mergeCell ref="A398:I398"/>
    <mergeCell ref="A432:I432"/>
    <mergeCell ref="A433:I433"/>
    <mergeCell ref="A408:I408"/>
    <mergeCell ref="A410:I410"/>
    <mergeCell ref="A412:I412"/>
    <mergeCell ref="A414:I414"/>
    <mergeCell ref="A416:I416"/>
    <mergeCell ref="A476:I476"/>
    <mergeCell ref="A420:I420"/>
    <mergeCell ref="A423:I423"/>
    <mergeCell ref="A424:I424"/>
    <mergeCell ref="A428:I428"/>
    <mergeCell ref="A454:I454"/>
    <mergeCell ref="A456:I456"/>
    <mergeCell ref="A436:I436"/>
    <mergeCell ref="A438:I438"/>
    <mergeCell ref="A440:I440"/>
    <mergeCell ref="A468:I468"/>
    <mergeCell ref="A444:I444"/>
    <mergeCell ref="A445:I445"/>
    <mergeCell ref="A477:I477"/>
    <mergeCell ref="A479:I479"/>
    <mergeCell ref="A458:I458"/>
    <mergeCell ref="A460:I460"/>
    <mergeCell ref="A463:I463"/>
    <mergeCell ref="A464:I464"/>
    <mergeCell ref="A474:I474"/>
    <mergeCell ref="A505:I505"/>
    <mergeCell ref="A485:I485"/>
    <mergeCell ref="A487:I487"/>
    <mergeCell ref="A489:I489"/>
    <mergeCell ref="A491:I491"/>
    <mergeCell ref="A447:I447"/>
    <mergeCell ref="A448:I448"/>
    <mergeCell ref="A450:I450"/>
    <mergeCell ref="A452:I452"/>
    <mergeCell ref="A466:I466"/>
    <mergeCell ref="A507:I507"/>
    <mergeCell ref="A509:I509"/>
    <mergeCell ref="A511:I511"/>
    <mergeCell ref="A512:I512"/>
    <mergeCell ref="A514:I514"/>
    <mergeCell ref="A470:I470"/>
    <mergeCell ref="A472:I472"/>
    <mergeCell ref="A481:I481"/>
    <mergeCell ref="A483:I483"/>
    <mergeCell ref="A503:I503"/>
    <mergeCell ref="A313:I313"/>
    <mergeCell ref="A497:I497"/>
    <mergeCell ref="A498:I498"/>
    <mergeCell ref="A500:I500"/>
    <mergeCell ref="A502:I502"/>
    <mergeCell ref="A537:I537"/>
    <mergeCell ref="A493:I493"/>
    <mergeCell ref="A495:I495"/>
    <mergeCell ref="A518:I518"/>
    <mergeCell ref="A520:I520"/>
    <mergeCell ref="B789:I789"/>
    <mergeCell ref="B792:I792"/>
    <mergeCell ref="B771:I771"/>
    <mergeCell ref="A516:I516"/>
    <mergeCell ref="A524:I524"/>
    <mergeCell ref="A566:I566"/>
    <mergeCell ref="A541:I541"/>
    <mergeCell ref="A572:I572"/>
    <mergeCell ref="A717:A719"/>
    <mergeCell ref="A721:A724"/>
    <mergeCell ref="B774:I774"/>
    <mergeCell ref="B776:I776"/>
    <mergeCell ref="B778:I778"/>
    <mergeCell ref="A547:I547"/>
    <mergeCell ref="A553:I553"/>
    <mergeCell ref="B794:I794"/>
    <mergeCell ref="B780:I780"/>
    <mergeCell ref="B782:I782"/>
    <mergeCell ref="B784:I784"/>
    <mergeCell ref="B787:I78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86"/>
  <sheetViews>
    <sheetView tabSelected="1" zoomScalePageLayoutView="0" workbookViewId="0" topLeftCell="A1378">
      <selection activeCell="B1326" sqref="B1326:B1330"/>
    </sheetView>
  </sheetViews>
  <sheetFormatPr defaultColWidth="9.140625" defaultRowHeight="12.75" outlineLevelRow="1"/>
  <cols>
    <col min="1" max="1" width="9.57421875" style="0" bestFit="1" customWidth="1"/>
    <col min="2" max="2" width="39.7109375" style="0" customWidth="1"/>
    <col min="3" max="3" width="46.421875" style="0" customWidth="1"/>
    <col min="4" max="4" width="18.140625" style="0" customWidth="1"/>
    <col min="5" max="5" width="14.00390625" style="0" customWidth="1"/>
    <col min="6" max="6" width="14.140625" style="0" customWidth="1"/>
  </cols>
  <sheetData>
    <row r="2" spans="1:6" ht="18">
      <c r="A2" s="2" t="s">
        <v>983</v>
      </c>
      <c r="B2" s="2"/>
      <c r="C2" s="2"/>
      <c r="D2" s="2"/>
      <c r="E2" s="2"/>
      <c r="F2" s="2"/>
    </row>
    <row r="4" spans="1:6" ht="75">
      <c r="A4" s="393" t="s">
        <v>90</v>
      </c>
      <c r="B4" s="394" t="s">
        <v>101</v>
      </c>
      <c r="C4" s="395" t="s">
        <v>102</v>
      </c>
      <c r="D4" s="394" t="s">
        <v>103</v>
      </c>
      <c r="E4" s="394" t="s">
        <v>104</v>
      </c>
      <c r="F4" s="396" t="s">
        <v>105</v>
      </c>
    </row>
    <row r="5" spans="1:6" ht="18.75">
      <c r="A5" s="397">
        <v>1</v>
      </c>
      <c r="B5" s="44">
        <v>2</v>
      </c>
      <c r="C5" s="46">
        <v>3</v>
      </c>
      <c r="D5" s="46">
        <v>4</v>
      </c>
      <c r="E5" s="44">
        <v>5</v>
      </c>
      <c r="F5" s="398">
        <v>6</v>
      </c>
    </row>
    <row r="6" spans="1:6" s="14" customFormat="1" ht="18.75" customHeight="1">
      <c r="A6" s="632" t="s">
        <v>135</v>
      </c>
      <c r="B6" s="633" t="s">
        <v>529</v>
      </c>
      <c r="C6" s="634" t="s">
        <v>130</v>
      </c>
      <c r="D6" s="635">
        <f>D7+D8+D9+D10+D11</f>
        <v>51182.3</v>
      </c>
      <c r="E6" s="635">
        <f>E7+E8+E9+E10+E11</f>
        <v>6328.099999999999</v>
      </c>
      <c r="F6" s="635">
        <f>E6/D6*100</f>
        <v>12.363844532191791</v>
      </c>
    </row>
    <row r="7" spans="1:6" s="14" customFormat="1" ht="37.5">
      <c r="A7" s="636"/>
      <c r="B7" s="637"/>
      <c r="C7" s="638" t="s">
        <v>131</v>
      </c>
      <c r="D7" s="635">
        <f>D13+D49+D67+D91</f>
        <v>39859</v>
      </c>
      <c r="E7" s="635">
        <f>E13+E49+E67+E91</f>
        <v>3999</v>
      </c>
      <c r="F7" s="635">
        <f>E7/D7*100</f>
        <v>10.032865852128754</v>
      </c>
    </row>
    <row r="8" spans="1:6" s="14" customFormat="1" ht="18.75">
      <c r="A8" s="636"/>
      <c r="B8" s="637"/>
      <c r="C8" s="634" t="s">
        <v>132</v>
      </c>
      <c r="D8" s="635"/>
      <c r="E8" s="635"/>
      <c r="F8" s="635"/>
    </row>
    <row r="9" spans="1:6" s="14" customFormat="1" ht="18.75">
      <c r="A9" s="636"/>
      <c r="B9" s="637"/>
      <c r="C9" s="634" t="s">
        <v>133</v>
      </c>
      <c r="D9" s="635">
        <f>D15+D51+D69+D93</f>
        <v>1758</v>
      </c>
      <c r="E9" s="635">
        <f>E15+E51+E69+E93</f>
        <v>327.9</v>
      </c>
      <c r="F9" s="635">
        <f>E9/D9*100</f>
        <v>18.651877133105803</v>
      </c>
    </row>
    <row r="10" spans="1:6" s="14" customFormat="1" ht="37.5">
      <c r="A10" s="636"/>
      <c r="B10" s="637"/>
      <c r="C10" s="638" t="s">
        <v>479</v>
      </c>
      <c r="D10" s="635"/>
      <c r="E10" s="635"/>
      <c r="F10" s="635"/>
    </row>
    <row r="11" spans="1:6" s="14" customFormat="1" ht="18.75">
      <c r="A11" s="639"/>
      <c r="B11" s="640"/>
      <c r="C11" s="634" t="s">
        <v>134</v>
      </c>
      <c r="D11" s="635">
        <f>D17+D53+D71+D95</f>
        <v>9565.3</v>
      </c>
      <c r="E11" s="635">
        <f>E17+E53+E71+E95</f>
        <v>2001.1999999999998</v>
      </c>
      <c r="F11" s="635">
        <f>E11/D11*100</f>
        <v>20.921455678337324</v>
      </c>
    </row>
    <row r="12" spans="1:6" s="13" customFormat="1" ht="18.75">
      <c r="A12" s="399" t="s">
        <v>144</v>
      </c>
      <c r="B12" s="400" t="s">
        <v>530</v>
      </c>
      <c r="C12" s="401" t="s">
        <v>130</v>
      </c>
      <c r="D12" s="402">
        <f>D13+D14+D15+D16+D17</f>
        <v>36364</v>
      </c>
      <c r="E12" s="402">
        <f>E13+E14+E15+E16+E17</f>
        <v>4072.5</v>
      </c>
      <c r="F12" s="402">
        <f>E12/D12*100</f>
        <v>11.199263007369927</v>
      </c>
    </row>
    <row r="13" spans="1:6" s="13" customFormat="1" ht="37.5">
      <c r="A13" s="403"/>
      <c r="B13" s="404"/>
      <c r="C13" s="405" t="s">
        <v>131</v>
      </c>
      <c r="D13" s="402">
        <f>D19+D25+D31+D37+D43</f>
        <v>27897</v>
      </c>
      <c r="E13" s="402">
        <f>E19+E25+E31+E37+E43</f>
        <v>2029.2</v>
      </c>
      <c r="F13" s="402">
        <f>E13/D13*100</f>
        <v>7.2739004193999355</v>
      </c>
    </row>
    <row r="14" spans="1:6" s="13" customFormat="1" ht="18.75">
      <c r="A14" s="403"/>
      <c r="B14" s="404"/>
      <c r="C14" s="401" t="s">
        <v>132</v>
      </c>
      <c r="D14" s="402"/>
      <c r="E14" s="402"/>
      <c r="F14" s="402"/>
    </row>
    <row r="15" spans="1:6" s="13" customFormat="1" ht="18.75">
      <c r="A15" s="403"/>
      <c r="B15" s="404"/>
      <c r="C15" s="401" t="s">
        <v>133</v>
      </c>
      <c r="D15" s="402">
        <f>D21+D27+D33+D39+D45</f>
        <v>466</v>
      </c>
      <c r="E15" s="402">
        <f>E21+E27+E33+E39+E45</f>
        <v>62.7</v>
      </c>
      <c r="F15" s="402">
        <f>E15/D15*100</f>
        <v>13.454935622317596</v>
      </c>
    </row>
    <row r="16" spans="1:6" s="13" customFormat="1" ht="37.5">
      <c r="A16" s="403"/>
      <c r="B16" s="404"/>
      <c r="C16" s="405" t="s">
        <v>479</v>
      </c>
      <c r="D16" s="402"/>
      <c r="E16" s="402"/>
      <c r="F16" s="402"/>
    </row>
    <row r="17" spans="1:6" s="13" customFormat="1" ht="18.75">
      <c r="A17" s="406"/>
      <c r="B17" s="407"/>
      <c r="C17" s="401" t="s">
        <v>134</v>
      </c>
      <c r="D17" s="402">
        <f>D23+D29+D35+D41+D47</f>
        <v>8001</v>
      </c>
      <c r="E17" s="402">
        <f>E23+E29+E35+E41+E47</f>
        <v>1980.6</v>
      </c>
      <c r="F17" s="402">
        <f>E17/D17*100</f>
        <v>24.754405699287588</v>
      </c>
    </row>
    <row r="18" spans="1:6" ht="18.75">
      <c r="A18" s="408">
        <v>1</v>
      </c>
      <c r="B18" s="409" t="s">
        <v>531</v>
      </c>
      <c r="C18" s="410" t="s">
        <v>130</v>
      </c>
      <c r="D18" s="411">
        <f>D19+D20+D21+D22+D23</f>
        <v>800</v>
      </c>
      <c r="E18" s="411">
        <f>E19+E20+E21+E22+E23</f>
        <v>116.7</v>
      </c>
      <c r="F18" s="412">
        <f>E18/D18*100</f>
        <v>14.5875</v>
      </c>
    </row>
    <row r="19" spans="1:6" ht="37.5">
      <c r="A19" s="413"/>
      <c r="B19" s="414"/>
      <c r="C19" s="415" t="s">
        <v>131</v>
      </c>
      <c r="D19" s="411">
        <v>800</v>
      </c>
      <c r="E19" s="411">
        <v>116.7</v>
      </c>
      <c r="F19" s="412">
        <f>E19/D19*100</f>
        <v>14.5875</v>
      </c>
    </row>
    <row r="20" spans="1:6" ht="19.5" customHeight="1">
      <c r="A20" s="413"/>
      <c r="B20" s="414"/>
      <c r="C20" s="410" t="s">
        <v>132</v>
      </c>
      <c r="D20" s="411"/>
      <c r="E20" s="411"/>
      <c r="F20" s="412"/>
    </row>
    <row r="21" spans="1:6" ht="21.75" customHeight="1">
      <c r="A21" s="413"/>
      <c r="B21" s="414"/>
      <c r="C21" s="410" t="s">
        <v>133</v>
      </c>
      <c r="D21" s="411"/>
      <c r="E21" s="411"/>
      <c r="F21" s="412"/>
    </row>
    <row r="22" spans="1:6" ht="27.75" customHeight="1">
      <c r="A22" s="413"/>
      <c r="B22" s="414"/>
      <c r="C22" s="415" t="s">
        <v>479</v>
      </c>
      <c r="D22" s="410"/>
      <c r="E22" s="410"/>
      <c r="F22" s="412"/>
    </row>
    <row r="23" spans="1:6" ht="20.25" customHeight="1">
      <c r="A23" s="416"/>
      <c r="B23" s="417"/>
      <c r="C23" s="410" t="s">
        <v>134</v>
      </c>
      <c r="D23" s="410"/>
      <c r="E23" s="410"/>
      <c r="F23" s="412"/>
    </row>
    <row r="24" spans="1:6" ht="18.75">
      <c r="A24" s="408">
        <v>2</v>
      </c>
      <c r="B24" s="409" t="s">
        <v>532</v>
      </c>
      <c r="C24" s="410" t="s">
        <v>130</v>
      </c>
      <c r="D24" s="411">
        <f>D25+D26+D27+D28+D29</f>
        <v>22127</v>
      </c>
      <c r="E24" s="411">
        <f>E25+E26+E27+E28+E29</f>
        <v>58.2</v>
      </c>
      <c r="F24" s="412">
        <f>E24/D24*100</f>
        <v>0.2630270709992317</v>
      </c>
    </row>
    <row r="25" spans="1:6" ht="37.5">
      <c r="A25" s="413"/>
      <c r="B25" s="414"/>
      <c r="C25" s="415" t="s">
        <v>131</v>
      </c>
      <c r="D25" s="411">
        <v>22127</v>
      </c>
      <c r="E25" s="411">
        <v>58.2</v>
      </c>
      <c r="F25" s="412">
        <f>E25/D25*100</f>
        <v>0.2630270709992317</v>
      </c>
    </row>
    <row r="26" spans="1:6" ht="19.5" customHeight="1">
      <c r="A26" s="413"/>
      <c r="B26" s="414"/>
      <c r="C26" s="410" t="s">
        <v>132</v>
      </c>
      <c r="D26" s="411"/>
      <c r="E26" s="411"/>
      <c r="F26" s="412"/>
    </row>
    <row r="27" spans="1:6" ht="21.75" customHeight="1">
      <c r="A27" s="413"/>
      <c r="B27" s="414"/>
      <c r="C27" s="410" t="s">
        <v>133</v>
      </c>
      <c r="D27" s="411"/>
      <c r="E27" s="411"/>
      <c r="F27" s="412"/>
    </row>
    <row r="28" spans="1:6" ht="27.75" customHeight="1">
      <c r="A28" s="413"/>
      <c r="B28" s="414"/>
      <c r="C28" s="415" t="s">
        <v>479</v>
      </c>
      <c r="D28" s="410"/>
      <c r="E28" s="410"/>
      <c r="F28" s="412"/>
    </row>
    <row r="29" spans="1:6" ht="20.25" customHeight="1">
      <c r="A29" s="416"/>
      <c r="B29" s="417"/>
      <c r="C29" s="410" t="s">
        <v>134</v>
      </c>
      <c r="D29" s="410"/>
      <c r="E29" s="410"/>
      <c r="F29" s="412"/>
    </row>
    <row r="30" spans="1:6" ht="18.75">
      <c r="A30" s="408">
        <v>3</v>
      </c>
      <c r="B30" s="409" t="s">
        <v>533</v>
      </c>
      <c r="C30" s="410" t="s">
        <v>130</v>
      </c>
      <c r="D30" s="411">
        <f>D31+D32+D33+D34+D35</f>
        <v>8782</v>
      </c>
      <c r="E30" s="411">
        <f>E31+E32+E33+E34+E35</f>
        <v>2170.7</v>
      </c>
      <c r="F30" s="412">
        <f>E30/D30*100</f>
        <v>24.71760419038943</v>
      </c>
    </row>
    <row r="31" spans="1:6" ht="37.5">
      <c r="A31" s="413"/>
      <c r="B31" s="414"/>
      <c r="C31" s="415" t="s">
        <v>131</v>
      </c>
      <c r="D31" s="411">
        <v>781</v>
      </c>
      <c r="E31" s="411">
        <v>190.1</v>
      </c>
      <c r="F31" s="412">
        <f>E31/D31*100</f>
        <v>24.340588988476313</v>
      </c>
    </row>
    <row r="32" spans="1:6" ht="19.5" customHeight="1">
      <c r="A32" s="413"/>
      <c r="B32" s="414"/>
      <c r="C32" s="410" t="s">
        <v>132</v>
      </c>
      <c r="D32" s="411"/>
      <c r="E32" s="411"/>
      <c r="F32" s="412"/>
    </row>
    <row r="33" spans="1:6" ht="21.75" customHeight="1">
      <c r="A33" s="413"/>
      <c r="B33" s="414"/>
      <c r="C33" s="410" t="s">
        <v>133</v>
      </c>
      <c r="D33" s="411"/>
      <c r="E33" s="411"/>
      <c r="F33" s="412"/>
    </row>
    <row r="34" spans="1:6" ht="27.75" customHeight="1">
      <c r="A34" s="413"/>
      <c r="B34" s="414"/>
      <c r="C34" s="415" t="s">
        <v>479</v>
      </c>
      <c r="D34" s="410"/>
      <c r="E34" s="410"/>
      <c r="F34" s="412"/>
    </row>
    <row r="35" spans="1:6" ht="20.25" customHeight="1">
      <c r="A35" s="416"/>
      <c r="B35" s="417"/>
      <c r="C35" s="410" t="s">
        <v>134</v>
      </c>
      <c r="D35" s="410">
        <v>8001</v>
      </c>
      <c r="E35" s="410">
        <v>1980.6</v>
      </c>
      <c r="F35" s="412">
        <f>E35/D35*100</f>
        <v>24.754405699287588</v>
      </c>
    </row>
    <row r="36" spans="1:6" ht="18.75">
      <c r="A36" s="408">
        <v>4</v>
      </c>
      <c r="B36" s="409" t="s">
        <v>534</v>
      </c>
      <c r="C36" s="410" t="s">
        <v>130</v>
      </c>
      <c r="D36" s="418">
        <f>D37+D38+D39+D40+D41</f>
        <v>4189</v>
      </c>
      <c r="E36" s="418">
        <f>E37+E38+E39+E40+E41</f>
        <v>1664.2</v>
      </c>
      <c r="F36" s="402">
        <f>E36/D36*100</f>
        <v>39.72785867748866</v>
      </c>
    </row>
    <row r="37" spans="1:6" ht="37.5">
      <c r="A37" s="413"/>
      <c r="B37" s="414"/>
      <c r="C37" s="415" t="s">
        <v>131</v>
      </c>
      <c r="D37" s="418">
        <v>4189</v>
      </c>
      <c r="E37" s="418">
        <v>1664.2</v>
      </c>
      <c r="F37" s="402">
        <f>E37/D37*100</f>
        <v>39.72785867748866</v>
      </c>
    </row>
    <row r="38" spans="1:6" ht="19.5" customHeight="1">
      <c r="A38" s="413"/>
      <c r="B38" s="414"/>
      <c r="C38" s="410" t="s">
        <v>132</v>
      </c>
      <c r="D38" s="418"/>
      <c r="E38" s="418"/>
      <c r="F38" s="402"/>
    </row>
    <row r="39" spans="1:6" ht="29.25" customHeight="1">
      <c r="A39" s="413"/>
      <c r="B39" s="414"/>
      <c r="C39" s="410" t="s">
        <v>133</v>
      </c>
      <c r="D39" s="418"/>
      <c r="E39" s="418"/>
      <c r="F39" s="402"/>
    </row>
    <row r="40" spans="1:6" ht="35.25" customHeight="1">
      <c r="A40" s="413"/>
      <c r="B40" s="414"/>
      <c r="C40" s="415" t="s">
        <v>479</v>
      </c>
      <c r="D40" s="419"/>
      <c r="E40" s="419"/>
      <c r="F40" s="402"/>
    </row>
    <row r="41" spans="1:6" ht="75.75" customHeight="1">
      <c r="A41" s="416"/>
      <c r="B41" s="417"/>
      <c r="C41" s="410" t="s">
        <v>134</v>
      </c>
      <c r="D41" s="419"/>
      <c r="E41" s="419"/>
      <c r="F41" s="402"/>
    </row>
    <row r="42" spans="1:6" ht="18.75">
      <c r="A42" s="408">
        <v>5</v>
      </c>
      <c r="B42" s="409" t="s">
        <v>1311</v>
      </c>
      <c r="C42" s="410" t="s">
        <v>130</v>
      </c>
      <c r="D42" s="411">
        <f>D43+D44+D45+D46+D47</f>
        <v>466</v>
      </c>
      <c r="E42" s="418">
        <f>E43+E44+E45+E46+E47</f>
        <v>62.7</v>
      </c>
      <c r="F42" s="402">
        <f>E42/D42*100</f>
        <v>13.454935622317596</v>
      </c>
    </row>
    <row r="43" spans="1:6" ht="37.5">
      <c r="A43" s="413"/>
      <c r="B43" s="414"/>
      <c r="C43" s="415" t="s">
        <v>131</v>
      </c>
      <c r="D43" s="411"/>
      <c r="E43" s="418">
        <v>0</v>
      </c>
      <c r="F43" s="402"/>
    </row>
    <row r="44" spans="1:6" ht="19.5" customHeight="1">
      <c r="A44" s="413"/>
      <c r="B44" s="414"/>
      <c r="C44" s="410" t="s">
        <v>132</v>
      </c>
      <c r="D44" s="411"/>
      <c r="E44" s="418">
        <v>0</v>
      </c>
      <c r="F44" s="402"/>
    </row>
    <row r="45" spans="1:6" ht="21.75" customHeight="1">
      <c r="A45" s="413"/>
      <c r="B45" s="414"/>
      <c r="C45" s="410" t="s">
        <v>133</v>
      </c>
      <c r="D45" s="411">
        <v>466</v>
      </c>
      <c r="E45" s="418">
        <v>62.7</v>
      </c>
      <c r="F45" s="402">
        <f>E45/D45*100</f>
        <v>13.454935622317596</v>
      </c>
    </row>
    <row r="46" spans="1:6" ht="27.75" customHeight="1">
      <c r="A46" s="413"/>
      <c r="B46" s="414"/>
      <c r="C46" s="415" t="s">
        <v>479</v>
      </c>
      <c r="D46" s="410"/>
      <c r="E46" s="419"/>
      <c r="F46" s="402"/>
    </row>
    <row r="47" spans="1:6" ht="20.25" customHeight="1">
      <c r="A47" s="416"/>
      <c r="B47" s="417"/>
      <c r="C47" s="410" t="s">
        <v>134</v>
      </c>
      <c r="D47" s="410"/>
      <c r="E47" s="419"/>
      <c r="F47" s="402"/>
    </row>
    <row r="48" spans="1:6" s="13" customFormat="1" ht="18.75">
      <c r="A48" s="420">
        <v>2</v>
      </c>
      <c r="B48" s="400" t="s">
        <v>535</v>
      </c>
      <c r="C48" s="401" t="s">
        <v>130</v>
      </c>
      <c r="D48" s="412">
        <f>D49+D50+D51+D52+D53</f>
        <v>525</v>
      </c>
      <c r="E48" s="402">
        <f>E49+E50+E51+E52+E53</f>
        <v>0</v>
      </c>
      <c r="F48" s="402">
        <f>E48/D48*100</f>
        <v>0</v>
      </c>
    </row>
    <row r="49" spans="1:6" s="13" customFormat="1" ht="37.5">
      <c r="A49" s="421"/>
      <c r="B49" s="404"/>
      <c r="C49" s="405" t="s">
        <v>131</v>
      </c>
      <c r="D49" s="412">
        <f>D55+D61</f>
        <v>525</v>
      </c>
      <c r="E49" s="402">
        <f>E55+E61</f>
        <v>0</v>
      </c>
      <c r="F49" s="402">
        <f>E49/D49*100</f>
        <v>0</v>
      </c>
    </row>
    <row r="50" spans="1:6" s="13" customFormat="1" ht="18.75">
      <c r="A50" s="421"/>
      <c r="B50" s="404"/>
      <c r="C50" s="401" t="s">
        <v>132</v>
      </c>
      <c r="D50" s="412"/>
      <c r="E50" s="402"/>
      <c r="F50" s="402"/>
    </row>
    <row r="51" spans="1:6" s="13" customFormat="1" ht="18.75">
      <c r="A51" s="421"/>
      <c r="B51" s="404"/>
      <c r="C51" s="401" t="s">
        <v>133</v>
      </c>
      <c r="D51" s="412"/>
      <c r="E51" s="402"/>
      <c r="F51" s="402"/>
    </row>
    <row r="52" spans="1:6" s="13" customFormat="1" ht="37.5">
      <c r="A52" s="421"/>
      <c r="B52" s="404"/>
      <c r="C52" s="405" t="s">
        <v>479</v>
      </c>
      <c r="D52" s="412"/>
      <c r="E52" s="402"/>
      <c r="F52" s="402"/>
    </row>
    <row r="53" spans="1:6" s="13" customFormat="1" ht="18.75">
      <c r="A53" s="422"/>
      <c r="B53" s="407"/>
      <c r="C53" s="401" t="s">
        <v>134</v>
      </c>
      <c r="D53" s="412"/>
      <c r="E53" s="402"/>
      <c r="F53" s="402"/>
    </row>
    <row r="54" spans="1:6" ht="16.5" customHeight="1">
      <c r="A54" s="408">
        <v>1</v>
      </c>
      <c r="B54" s="409" t="s">
        <v>536</v>
      </c>
      <c r="C54" s="410" t="s">
        <v>130</v>
      </c>
      <c r="D54" s="411">
        <f>D55+D56+D57+D58+D59</f>
        <v>216</v>
      </c>
      <c r="E54" s="418">
        <f>E55+E56+E57+E58+E59</f>
        <v>0</v>
      </c>
      <c r="F54" s="402">
        <f>E54/D54*100</f>
        <v>0</v>
      </c>
    </row>
    <row r="55" spans="1:6" ht="37.5">
      <c r="A55" s="413"/>
      <c r="B55" s="414"/>
      <c r="C55" s="415" t="s">
        <v>131</v>
      </c>
      <c r="D55" s="411">
        <v>216</v>
      </c>
      <c r="E55" s="418">
        <v>0</v>
      </c>
      <c r="F55" s="402">
        <f>E55/D55*100</f>
        <v>0</v>
      </c>
    </row>
    <row r="56" spans="1:6" ht="12.75" customHeight="1">
      <c r="A56" s="413"/>
      <c r="B56" s="414"/>
      <c r="C56" s="410" t="s">
        <v>132</v>
      </c>
      <c r="D56" s="411"/>
      <c r="E56" s="418"/>
      <c r="F56" s="402"/>
    </row>
    <row r="57" spans="1:6" ht="15" customHeight="1">
      <c r="A57" s="413"/>
      <c r="B57" s="414"/>
      <c r="C57" s="410" t="s">
        <v>133</v>
      </c>
      <c r="D57" s="423"/>
      <c r="E57" s="424"/>
      <c r="F57" s="402"/>
    </row>
    <row r="58" spans="1:6" ht="22.5" customHeight="1">
      <c r="A58" s="413"/>
      <c r="B58" s="414"/>
      <c r="C58" s="415" t="s">
        <v>479</v>
      </c>
      <c r="D58" s="423"/>
      <c r="E58" s="424"/>
      <c r="F58" s="402"/>
    </row>
    <row r="59" spans="1:6" ht="15.75" customHeight="1">
      <c r="A59" s="416"/>
      <c r="B59" s="417"/>
      <c r="C59" s="410" t="s">
        <v>134</v>
      </c>
      <c r="D59" s="423"/>
      <c r="E59" s="424"/>
      <c r="F59" s="402"/>
    </row>
    <row r="60" spans="1:6" ht="16.5" customHeight="1">
      <c r="A60" s="408">
        <v>2</v>
      </c>
      <c r="B60" s="409" t="s">
        <v>537</v>
      </c>
      <c r="C60" s="410" t="s">
        <v>130</v>
      </c>
      <c r="D60" s="411">
        <f>D61+D62+D63+D64+D65</f>
        <v>309</v>
      </c>
      <c r="E60" s="418">
        <f>E61+E62+E63+E64+E65</f>
        <v>0</v>
      </c>
      <c r="F60" s="402">
        <f>E60/D60*100</f>
        <v>0</v>
      </c>
    </row>
    <row r="61" spans="1:6" ht="37.5">
      <c r="A61" s="413"/>
      <c r="B61" s="414"/>
      <c r="C61" s="415" t="s">
        <v>131</v>
      </c>
      <c r="D61" s="411">
        <v>309</v>
      </c>
      <c r="E61" s="418">
        <v>0</v>
      </c>
      <c r="F61" s="402">
        <f>E61/D61*100</f>
        <v>0</v>
      </c>
    </row>
    <row r="62" spans="1:6" ht="12.75" customHeight="1">
      <c r="A62" s="413"/>
      <c r="B62" s="414"/>
      <c r="C62" s="410" t="s">
        <v>132</v>
      </c>
      <c r="D62" s="411"/>
      <c r="E62" s="418"/>
      <c r="F62" s="402"/>
    </row>
    <row r="63" spans="1:6" ht="15" customHeight="1">
      <c r="A63" s="413"/>
      <c r="B63" s="414"/>
      <c r="C63" s="410" t="s">
        <v>133</v>
      </c>
      <c r="D63" s="423"/>
      <c r="E63" s="424"/>
      <c r="F63" s="402"/>
    </row>
    <row r="64" spans="1:6" ht="30.75" customHeight="1">
      <c r="A64" s="413"/>
      <c r="B64" s="414"/>
      <c r="C64" s="415" t="s">
        <v>479</v>
      </c>
      <c r="D64" s="423"/>
      <c r="E64" s="424"/>
      <c r="F64" s="402"/>
    </row>
    <row r="65" spans="1:6" ht="20.25" customHeight="1">
      <c r="A65" s="416"/>
      <c r="B65" s="417"/>
      <c r="C65" s="410" t="s">
        <v>134</v>
      </c>
      <c r="D65" s="423"/>
      <c r="E65" s="424"/>
      <c r="F65" s="402"/>
    </row>
    <row r="66" spans="1:6" s="13" customFormat="1" ht="18.75">
      <c r="A66" s="420">
        <v>3</v>
      </c>
      <c r="B66" s="400" t="s">
        <v>538</v>
      </c>
      <c r="C66" s="401" t="s">
        <v>130</v>
      </c>
      <c r="D66" s="425">
        <f>D67+D68+D69+D70+D71</f>
        <v>4578.3</v>
      </c>
      <c r="E66" s="425">
        <f>E67+E68+E69+E70+E71</f>
        <v>285.8</v>
      </c>
      <c r="F66" s="402">
        <f>E66/D66*100</f>
        <v>6.242491754581395</v>
      </c>
    </row>
    <row r="67" spans="1:6" s="13" customFormat="1" ht="37.5">
      <c r="A67" s="421"/>
      <c r="B67" s="404"/>
      <c r="C67" s="405" t="s">
        <v>131</v>
      </c>
      <c r="D67" s="426">
        <f>D73+D79+D85</f>
        <v>1722</v>
      </c>
      <c r="E67" s="426">
        <f>E73+E79+E85</f>
        <v>0</v>
      </c>
      <c r="F67" s="426">
        <f>E67/D67*100</f>
        <v>0</v>
      </c>
    </row>
    <row r="68" spans="1:6" s="13" customFormat="1" ht="18.75">
      <c r="A68" s="421"/>
      <c r="B68" s="404"/>
      <c r="C68" s="401" t="s">
        <v>132</v>
      </c>
      <c r="D68" s="425"/>
      <c r="E68" s="425"/>
      <c r="F68" s="402"/>
    </row>
    <row r="69" spans="1:6" s="13" customFormat="1" ht="18.75">
      <c r="A69" s="421"/>
      <c r="B69" s="404"/>
      <c r="C69" s="401" t="s">
        <v>133</v>
      </c>
      <c r="D69" s="425">
        <f>D75+D81+D87</f>
        <v>1292</v>
      </c>
      <c r="E69" s="425">
        <f>E75+E81+E87</f>
        <v>265.2</v>
      </c>
      <c r="F69" s="402">
        <f>E69/D69*100</f>
        <v>20.526315789473685</v>
      </c>
    </row>
    <row r="70" spans="1:6" s="13" customFormat="1" ht="37.5">
      <c r="A70" s="421"/>
      <c r="B70" s="404"/>
      <c r="C70" s="405" t="s">
        <v>479</v>
      </c>
      <c r="D70" s="425"/>
      <c r="E70" s="425"/>
      <c r="F70" s="402"/>
    </row>
    <row r="71" spans="1:6" s="13" customFormat="1" ht="18.75">
      <c r="A71" s="422"/>
      <c r="B71" s="407"/>
      <c r="C71" s="401" t="s">
        <v>134</v>
      </c>
      <c r="D71" s="425">
        <f>D77+D83+D89</f>
        <v>1564.3</v>
      </c>
      <c r="E71" s="425">
        <f>E77+E83+E89</f>
        <v>20.6</v>
      </c>
      <c r="F71" s="402">
        <f>E71/D71*100</f>
        <v>1.3168829508406317</v>
      </c>
    </row>
    <row r="72" spans="1:6" ht="18.75">
      <c r="A72" s="408">
        <v>1</v>
      </c>
      <c r="B72" s="409" t="s">
        <v>539</v>
      </c>
      <c r="C72" s="410" t="s">
        <v>130</v>
      </c>
      <c r="D72" s="423">
        <f>D73+D74+D75+D76+D77</f>
        <v>3236.3</v>
      </c>
      <c r="E72" s="424">
        <f>E73+E74+E75+E76+E77</f>
        <v>20.6</v>
      </c>
      <c r="F72" s="402">
        <f>E72/D72*100</f>
        <v>0.6365293699595217</v>
      </c>
    </row>
    <row r="73" spans="1:6" ht="37.5">
      <c r="A73" s="413"/>
      <c r="B73" s="414"/>
      <c r="C73" s="415" t="s">
        <v>131</v>
      </c>
      <c r="D73" s="427">
        <v>1682</v>
      </c>
      <c r="E73" s="428">
        <v>0</v>
      </c>
      <c r="F73" s="426">
        <f>E73/D73*100</f>
        <v>0</v>
      </c>
    </row>
    <row r="74" spans="1:6" ht="18.75">
      <c r="A74" s="413"/>
      <c r="B74" s="414"/>
      <c r="C74" s="410" t="s">
        <v>132</v>
      </c>
      <c r="D74" s="423"/>
      <c r="E74" s="424"/>
      <c r="F74" s="402"/>
    </row>
    <row r="75" spans="1:6" ht="18.75">
      <c r="A75" s="413"/>
      <c r="B75" s="414"/>
      <c r="C75" s="410" t="s">
        <v>133</v>
      </c>
      <c r="D75" s="423"/>
      <c r="E75" s="424"/>
      <c r="F75" s="402"/>
    </row>
    <row r="76" spans="1:6" ht="37.5">
      <c r="A76" s="413"/>
      <c r="B76" s="414"/>
      <c r="C76" s="415" t="s">
        <v>479</v>
      </c>
      <c r="D76" s="423"/>
      <c r="E76" s="424"/>
      <c r="F76" s="402"/>
    </row>
    <row r="77" spans="1:6" ht="18.75">
      <c r="A77" s="416"/>
      <c r="B77" s="417"/>
      <c r="C77" s="410" t="s">
        <v>134</v>
      </c>
      <c r="D77" s="423">
        <v>1554.3</v>
      </c>
      <c r="E77" s="424">
        <v>20.6</v>
      </c>
      <c r="F77" s="402">
        <f>E77/D77*100</f>
        <v>1.325355465482854</v>
      </c>
    </row>
    <row r="78" spans="1:6" ht="18.75">
      <c r="A78" s="408">
        <v>2</v>
      </c>
      <c r="B78" s="409" t="s">
        <v>540</v>
      </c>
      <c r="C78" s="410" t="s">
        <v>130</v>
      </c>
      <c r="D78" s="424">
        <f>D79+D80+D81+D82+D83</f>
        <v>1292</v>
      </c>
      <c r="E78" s="424">
        <f>E79+E80+E81+E82+E83</f>
        <v>265.2</v>
      </c>
      <c r="F78" s="402">
        <f>E78/D78*100</f>
        <v>20.526315789473685</v>
      </c>
    </row>
    <row r="79" spans="1:6" ht="37.5">
      <c r="A79" s="413"/>
      <c r="B79" s="414"/>
      <c r="C79" s="415" t="s">
        <v>131</v>
      </c>
      <c r="D79" s="424"/>
      <c r="E79" s="424"/>
      <c r="F79" s="402"/>
    </row>
    <row r="80" spans="1:6" ht="18.75">
      <c r="A80" s="413"/>
      <c r="B80" s="414"/>
      <c r="C80" s="410" t="s">
        <v>132</v>
      </c>
      <c r="D80" s="424"/>
      <c r="E80" s="424"/>
      <c r="F80" s="402"/>
    </row>
    <row r="81" spans="1:6" ht="18.75">
      <c r="A81" s="413"/>
      <c r="B81" s="414"/>
      <c r="C81" s="410" t="s">
        <v>133</v>
      </c>
      <c r="D81" s="424">
        <v>1292</v>
      </c>
      <c r="E81" s="424">
        <v>265.2</v>
      </c>
      <c r="F81" s="402">
        <f>E81/D81*100</f>
        <v>20.526315789473685</v>
      </c>
    </row>
    <row r="82" spans="1:6" ht="37.5">
      <c r="A82" s="413"/>
      <c r="B82" s="414"/>
      <c r="C82" s="415" t="s">
        <v>479</v>
      </c>
      <c r="D82" s="424"/>
      <c r="E82" s="424"/>
      <c r="F82" s="402"/>
    </row>
    <row r="83" spans="1:6" ht="18.75">
      <c r="A83" s="416"/>
      <c r="B83" s="417"/>
      <c r="C83" s="410" t="s">
        <v>134</v>
      </c>
      <c r="D83" s="424"/>
      <c r="E83" s="424"/>
      <c r="F83" s="402"/>
    </row>
    <row r="84" spans="1:6" ht="18.75">
      <c r="A84" s="408">
        <v>3</v>
      </c>
      <c r="B84" s="409" t="s">
        <v>541</v>
      </c>
      <c r="C84" s="410" t="s">
        <v>130</v>
      </c>
      <c r="D84" s="424">
        <f>D85+D86+D87+D88+D89</f>
        <v>50</v>
      </c>
      <c r="E84" s="424">
        <f>E85+E86+E87+E88+E89</f>
        <v>0</v>
      </c>
      <c r="F84" s="402">
        <f>E84/D84*100</f>
        <v>0</v>
      </c>
    </row>
    <row r="85" spans="1:6" ht="37.5">
      <c r="A85" s="413"/>
      <c r="B85" s="414"/>
      <c r="C85" s="415" t="s">
        <v>131</v>
      </c>
      <c r="D85" s="418">
        <v>40</v>
      </c>
      <c r="E85" s="418">
        <v>0</v>
      </c>
      <c r="F85" s="402">
        <f>E85/D85*100</f>
        <v>0</v>
      </c>
    </row>
    <row r="86" spans="1:6" ht="18.75">
      <c r="A86" s="413"/>
      <c r="B86" s="414"/>
      <c r="C86" s="410" t="s">
        <v>132</v>
      </c>
      <c r="D86" s="424"/>
      <c r="E86" s="424"/>
      <c r="F86" s="402"/>
    </row>
    <row r="87" spans="1:6" ht="18.75">
      <c r="A87" s="413"/>
      <c r="B87" s="414"/>
      <c r="C87" s="410" t="s">
        <v>133</v>
      </c>
      <c r="D87" s="424"/>
      <c r="E87" s="424"/>
      <c r="F87" s="402"/>
    </row>
    <row r="88" spans="1:6" ht="37.5">
      <c r="A88" s="413"/>
      <c r="B88" s="414"/>
      <c r="C88" s="415" t="s">
        <v>479</v>
      </c>
      <c r="D88" s="424"/>
      <c r="E88" s="424"/>
      <c r="F88" s="402"/>
    </row>
    <row r="89" spans="1:6" ht="18.75">
      <c r="A89" s="416"/>
      <c r="B89" s="417"/>
      <c r="C89" s="410" t="s">
        <v>134</v>
      </c>
      <c r="D89" s="424">
        <v>10</v>
      </c>
      <c r="E89" s="424">
        <v>0</v>
      </c>
      <c r="F89" s="402">
        <f>E89/D89*100</f>
        <v>0</v>
      </c>
    </row>
    <row r="90" spans="1:6" s="13" customFormat="1" ht="18.75">
      <c r="A90" s="420">
        <v>4</v>
      </c>
      <c r="B90" s="400" t="s">
        <v>521</v>
      </c>
      <c r="C90" s="401" t="s">
        <v>130</v>
      </c>
      <c r="D90" s="412">
        <f>D91+D92+D93+D94+D95</f>
        <v>9715</v>
      </c>
      <c r="E90" s="402">
        <f>E91+E92+E93+E94+E95</f>
        <v>1969.8</v>
      </c>
      <c r="F90" s="402">
        <f>E90/D90*100</f>
        <v>20.275862068965516</v>
      </c>
    </row>
    <row r="91" spans="1:6" s="13" customFormat="1" ht="37.5">
      <c r="A91" s="421"/>
      <c r="B91" s="404"/>
      <c r="C91" s="405" t="s">
        <v>131</v>
      </c>
      <c r="D91" s="412">
        <f>D97+D103</f>
        <v>9715</v>
      </c>
      <c r="E91" s="402">
        <f>E97+E103</f>
        <v>1969.8</v>
      </c>
      <c r="F91" s="402">
        <f>E91/D91*100</f>
        <v>20.275862068965516</v>
      </c>
    </row>
    <row r="92" spans="1:6" s="13" customFormat="1" ht="18.75">
      <c r="A92" s="421"/>
      <c r="B92" s="404"/>
      <c r="C92" s="401" t="s">
        <v>132</v>
      </c>
      <c r="D92" s="412"/>
      <c r="E92" s="402"/>
      <c r="F92" s="402"/>
    </row>
    <row r="93" spans="1:6" s="13" customFormat="1" ht="18.75">
      <c r="A93" s="421"/>
      <c r="B93" s="404"/>
      <c r="C93" s="401" t="s">
        <v>133</v>
      </c>
      <c r="D93" s="412"/>
      <c r="E93" s="402"/>
      <c r="F93" s="402"/>
    </row>
    <row r="94" spans="1:6" s="13" customFormat="1" ht="37.5">
      <c r="A94" s="421"/>
      <c r="B94" s="404"/>
      <c r="C94" s="405" t="s">
        <v>479</v>
      </c>
      <c r="D94" s="412"/>
      <c r="E94" s="402"/>
      <c r="F94" s="402"/>
    </row>
    <row r="95" spans="1:6" s="13" customFormat="1" ht="18.75">
      <c r="A95" s="422"/>
      <c r="B95" s="407"/>
      <c r="C95" s="401" t="s">
        <v>134</v>
      </c>
      <c r="D95" s="412"/>
      <c r="E95" s="402"/>
      <c r="F95" s="402"/>
    </row>
    <row r="96" spans="1:6" ht="16.5" customHeight="1">
      <c r="A96" s="408">
        <v>1</v>
      </c>
      <c r="B96" s="409" t="s">
        <v>542</v>
      </c>
      <c r="C96" s="419" t="s">
        <v>130</v>
      </c>
      <c r="D96" s="418">
        <f>D97+D98+D99+D100+D101</f>
        <v>8215</v>
      </c>
      <c r="E96" s="418">
        <f>E97+E98+E99+E100+E101</f>
        <v>1761.7</v>
      </c>
      <c r="F96" s="402">
        <f>E96/D96*100</f>
        <v>21.444917833231894</v>
      </c>
    </row>
    <row r="97" spans="1:6" ht="37.5">
      <c r="A97" s="413"/>
      <c r="B97" s="414"/>
      <c r="C97" s="429" t="s">
        <v>131</v>
      </c>
      <c r="D97" s="418">
        <v>8215</v>
      </c>
      <c r="E97" s="418">
        <v>1761.7</v>
      </c>
      <c r="F97" s="402">
        <f>E97/D97*100</f>
        <v>21.444917833231894</v>
      </c>
    </row>
    <row r="98" spans="1:6" ht="12.75" customHeight="1">
      <c r="A98" s="413"/>
      <c r="B98" s="414"/>
      <c r="C98" s="419" t="s">
        <v>132</v>
      </c>
      <c r="D98" s="418"/>
      <c r="E98" s="418"/>
      <c r="F98" s="402"/>
    </row>
    <row r="99" spans="1:6" ht="15" customHeight="1">
      <c r="A99" s="413"/>
      <c r="B99" s="414"/>
      <c r="C99" s="419" t="s">
        <v>133</v>
      </c>
      <c r="D99" s="424"/>
      <c r="E99" s="424"/>
      <c r="F99" s="402"/>
    </row>
    <row r="100" spans="1:6" ht="31.5" customHeight="1">
      <c r="A100" s="413"/>
      <c r="B100" s="414"/>
      <c r="C100" s="429" t="s">
        <v>479</v>
      </c>
      <c r="D100" s="424"/>
      <c r="E100" s="424"/>
      <c r="F100" s="402"/>
    </row>
    <row r="101" spans="1:6" ht="20.25" customHeight="1">
      <c r="A101" s="416"/>
      <c r="B101" s="417"/>
      <c r="C101" s="419" t="s">
        <v>134</v>
      </c>
      <c r="D101" s="424"/>
      <c r="E101" s="424"/>
      <c r="F101" s="402"/>
    </row>
    <row r="102" spans="1:6" ht="16.5" customHeight="1">
      <c r="A102" s="408">
        <v>2</v>
      </c>
      <c r="B102" s="409" t="s">
        <v>543</v>
      </c>
      <c r="C102" s="410" t="s">
        <v>130</v>
      </c>
      <c r="D102" s="418">
        <f>D103+D104+D105+D106+D107</f>
        <v>1500</v>
      </c>
      <c r="E102" s="418">
        <f>E103+E104+E105+E106+E107</f>
        <v>208.1</v>
      </c>
      <c r="F102" s="402">
        <f>E102/D102*100</f>
        <v>13.873333333333331</v>
      </c>
    </row>
    <row r="103" spans="1:6" ht="37.5">
      <c r="A103" s="413"/>
      <c r="B103" s="414"/>
      <c r="C103" s="415" t="s">
        <v>131</v>
      </c>
      <c r="D103" s="418">
        <v>1500</v>
      </c>
      <c r="E103" s="418">
        <v>208.1</v>
      </c>
      <c r="F103" s="402">
        <f>E103/D103*100</f>
        <v>13.873333333333331</v>
      </c>
    </row>
    <row r="104" spans="1:6" ht="12.75" customHeight="1">
      <c r="A104" s="413"/>
      <c r="B104" s="414"/>
      <c r="C104" s="410" t="s">
        <v>132</v>
      </c>
      <c r="D104" s="418"/>
      <c r="E104" s="418"/>
      <c r="F104" s="402"/>
    </row>
    <row r="105" spans="1:6" ht="15" customHeight="1">
      <c r="A105" s="413"/>
      <c r="B105" s="414"/>
      <c r="C105" s="410" t="s">
        <v>133</v>
      </c>
      <c r="D105" s="424"/>
      <c r="E105" s="424"/>
      <c r="F105" s="402"/>
    </row>
    <row r="106" spans="1:6" ht="31.5" customHeight="1">
      <c r="A106" s="413"/>
      <c r="B106" s="414"/>
      <c r="C106" s="415" t="s">
        <v>479</v>
      </c>
      <c r="D106" s="424"/>
      <c r="E106" s="424"/>
      <c r="F106" s="402"/>
    </row>
    <row r="107" spans="1:6" ht="20.25" customHeight="1">
      <c r="A107" s="416"/>
      <c r="B107" s="417"/>
      <c r="C107" s="410" t="s">
        <v>134</v>
      </c>
      <c r="D107" s="424"/>
      <c r="E107" s="424"/>
      <c r="F107" s="402"/>
    </row>
    <row r="108" spans="1:6" ht="18.75">
      <c r="A108" s="430"/>
      <c r="B108" s="431"/>
      <c r="C108" s="125"/>
      <c r="D108" s="125"/>
      <c r="E108" s="125"/>
      <c r="F108" s="432"/>
    </row>
    <row r="109" spans="1:6" ht="75">
      <c r="A109" s="388" t="s">
        <v>106</v>
      </c>
      <c r="B109" s="383" t="s">
        <v>118</v>
      </c>
      <c r="C109" s="641" t="s">
        <v>130</v>
      </c>
      <c r="D109" s="642">
        <v>1590760</v>
      </c>
      <c r="E109" s="642">
        <v>336320.3</v>
      </c>
      <c r="F109" s="642">
        <v>21.142114461012344</v>
      </c>
    </row>
    <row r="110" spans="1:6" ht="18.75">
      <c r="A110" s="388"/>
      <c r="B110" s="383"/>
      <c r="C110" s="384" t="s">
        <v>131</v>
      </c>
      <c r="D110" s="642">
        <v>662786</v>
      </c>
      <c r="E110" s="642">
        <v>152625.30000000002</v>
      </c>
      <c r="F110" s="642">
        <v>23.027840056971634</v>
      </c>
    </row>
    <row r="111" spans="1:6" ht="18.75">
      <c r="A111" s="388"/>
      <c r="B111" s="383"/>
      <c r="C111" s="384" t="s">
        <v>132</v>
      </c>
      <c r="D111" s="642">
        <v>0</v>
      </c>
      <c r="E111" s="642">
        <v>0</v>
      </c>
      <c r="F111" s="642"/>
    </row>
    <row r="112" spans="1:6" ht="18.75">
      <c r="A112" s="388"/>
      <c r="B112" s="383"/>
      <c r="C112" s="641" t="s">
        <v>133</v>
      </c>
      <c r="D112" s="642">
        <v>812137</v>
      </c>
      <c r="E112" s="642">
        <v>157404.7</v>
      </c>
      <c r="F112" s="642">
        <v>19.381545231900528</v>
      </c>
    </row>
    <row r="113" spans="1:6" ht="18.75">
      <c r="A113" s="388"/>
      <c r="B113" s="383"/>
      <c r="C113" s="384" t="s">
        <v>134</v>
      </c>
      <c r="D113" s="642">
        <v>115837</v>
      </c>
      <c r="E113" s="642">
        <v>26290.3</v>
      </c>
      <c r="F113" s="642">
        <v>22.69594343776168</v>
      </c>
    </row>
    <row r="114" spans="1:6" ht="37.5">
      <c r="A114" s="388"/>
      <c r="B114" s="383" t="s">
        <v>1015</v>
      </c>
      <c r="C114" s="384" t="s">
        <v>130</v>
      </c>
      <c r="D114" s="642">
        <v>584452</v>
      </c>
      <c r="E114" s="642">
        <v>129554.6</v>
      </c>
      <c r="F114" s="642">
        <v>22.166850314482627</v>
      </c>
    </row>
    <row r="115" spans="1:6" ht="18.75">
      <c r="A115" s="169"/>
      <c r="B115" s="433"/>
      <c r="C115" s="54" t="s">
        <v>131</v>
      </c>
      <c r="D115" s="434">
        <v>283870</v>
      </c>
      <c r="E115" s="434">
        <v>69991.40000000001</v>
      </c>
      <c r="F115" s="434">
        <v>24.656145418677568</v>
      </c>
    </row>
    <row r="116" spans="1:6" ht="18.75">
      <c r="A116" s="169"/>
      <c r="B116" s="433"/>
      <c r="C116" s="54" t="s">
        <v>132</v>
      </c>
      <c r="D116" s="434">
        <v>0</v>
      </c>
      <c r="E116" s="434">
        <v>0</v>
      </c>
      <c r="F116" s="434"/>
    </row>
    <row r="117" spans="1:6" ht="18.75">
      <c r="A117" s="169"/>
      <c r="B117" s="433"/>
      <c r="C117" s="54" t="s">
        <v>133</v>
      </c>
      <c r="D117" s="434">
        <v>225208</v>
      </c>
      <c r="E117" s="434">
        <v>41825.6</v>
      </c>
      <c r="F117" s="434">
        <v>18.571986785549356</v>
      </c>
    </row>
    <row r="118" spans="1:6" ht="18.75">
      <c r="A118" s="169"/>
      <c r="B118" s="433"/>
      <c r="C118" s="54" t="s">
        <v>134</v>
      </c>
      <c r="D118" s="434">
        <v>75374</v>
      </c>
      <c r="E118" s="434">
        <v>17737.6</v>
      </c>
      <c r="F118" s="434">
        <v>23.532783187836653</v>
      </c>
    </row>
    <row r="119" spans="1:6" ht="206.25">
      <c r="A119" s="169"/>
      <c r="B119" s="433" t="s">
        <v>1016</v>
      </c>
      <c r="C119" s="54" t="s">
        <v>130</v>
      </c>
      <c r="D119" s="434">
        <v>224938</v>
      </c>
      <c r="E119" s="434">
        <v>41800</v>
      </c>
      <c r="F119" s="434">
        <v>18.582898398669855</v>
      </c>
    </row>
    <row r="120" spans="1:6" ht="18.75">
      <c r="A120" s="169"/>
      <c r="B120" s="433"/>
      <c r="C120" s="54" t="s">
        <v>131</v>
      </c>
      <c r="D120" s="434">
        <v>0</v>
      </c>
      <c r="E120" s="434">
        <v>0</v>
      </c>
      <c r="F120" s="434"/>
    </row>
    <row r="121" spans="1:6" ht="18.75">
      <c r="A121" s="169"/>
      <c r="B121" s="433"/>
      <c r="C121" s="54" t="s">
        <v>132</v>
      </c>
      <c r="D121" s="434">
        <v>0</v>
      </c>
      <c r="E121" s="434">
        <v>0</v>
      </c>
      <c r="F121" s="434"/>
    </row>
    <row r="122" spans="1:6" ht="18.75">
      <c r="A122" s="169"/>
      <c r="B122" s="433"/>
      <c r="C122" s="54" t="s">
        <v>133</v>
      </c>
      <c r="D122" s="434">
        <v>224938</v>
      </c>
      <c r="E122" s="434">
        <v>41800</v>
      </c>
      <c r="F122" s="434">
        <v>18.582898398669855</v>
      </c>
    </row>
    <row r="123" spans="1:6" ht="18.75">
      <c r="A123" s="169"/>
      <c r="B123" s="433"/>
      <c r="C123" s="54" t="s">
        <v>134</v>
      </c>
      <c r="D123" s="434">
        <v>0</v>
      </c>
      <c r="E123" s="434">
        <v>0</v>
      </c>
      <c r="F123" s="434"/>
    </row>
    <row r="124" spans="1:6" ht="168.75">
      <c r="A124" s="169"/>
      <c r="B124" s="433" t="s">
        <v>1017</v>
      </c>
      <c r="C124" s="54" t="s">
        <v>130</v>
      </c>
      <c r="D124" s="434">
        <v>274741</v>
      </c>
      <c r="E124" s="434">
        <v>55901.1</v>
      </c>
      <c r="F124" s="434">
        <v>20.346835747121833</v>
      </c>
    </row>
    <row r="125" spans="1:6" ht="18.75">
      <c r="A125" s="169"/>
      <c r="B125" s="433"/>
      <c r="C125" s="54" t="s">
        <v>131</v>
      </c>
      <c r="D125" s="434">
        <v>199367</v>
      </c>
      <c r="E125" s="434">
        <v>38163.5</v>
      </c>
      <c r="F125" s="434">
        <v>19.14233549183165</v>
      </c>
    </row>
    <row r="126" spans="1:6" ht="18.75">
      <c r="A126" s="169"/>
      <c r="B126" s="433"/>
      <c r="C126" s="54" t="s">
        <v>132</v>
      </c>
      <c r="D126" s="434">
        <v>0</v>
      </c>
      <c r="E126" s="434">
        <v>0</v>
      </c>
      <c r="F126" s="434"/>
    </row>
    <row r="127" spans="1:6" ht="18.75">
      <c r="A127" s="169"/>
      <c r="B127" s="433"/>
      <c r="C127" s="54" t="s">
        <v>133</v>
      </c>
      <c r="D127" s="434">
        <v>0</v>
      </c>
      <c r="E127" s="434">
        <v>0</v>
      </c>
      <c r="F127" s="434"/>
    </row>
    <row r="128" spans="1:6" ht="18.75">
      <c r="A128" s="169"/>
      <c r="B128" s="433"/>
      <c r="C128" s="54" t="s">
        <v>134</v>
      </c>
      <c r="D128" s="434">
        <v>75374</v>
      </c>
      <c r="E128" s="434">
        <v>17737.6</v>
      </c>
      <c r="F128" s="434">
        <v>23.532783187836653</v>
      </c>
    </row>
    <row r="129" spans="1:6" ht="206.25">
      <c r="A129" s="169"/>
      <c r="B129" s="433" t="s">
        <v>1018</v>
      </c>
      <c r="C129" s="54" t="s">
        <v>130</v>
      </c>
      <c r="D129" s="434">
        <v>84247</v>
      </c>
      <c r="E129" s="434">
        <v>31807.3</v>
      </c>
      <c r="F129" s="434">
        <v>37.754816195235435</v>
      </c>
    </row>
    <row r="130" spans="1:6" ht="18.75">
      <c r="A130" s="169"/>
      <c r="B130" s="433"/>
      <c r="C130" s="54" t="s">
        <v>131</v>
      </c>
      <c r="D130" s="434">
        <v>84247</v>
      </c>
      <c r="E130" s="434">
        <v>31807.3</v>
      </c>
      <c r="F130" s="434">
        <v>37.754816195235435</v>
      </c>
    </row>
    <row r="131" spans="1:6" ht="18.75">
      <c r="A131" s="169"/>
      <c r="B131" s="433"/>
      <c r="C131" s="54" t="s">
        <v>132</v>
      </c>
      <c r="D131" s="434">
        <v>0</v>
      </c>
      <c r="E131" s="434">
        <v>0</v>
      </c>
      <c r="F131" s="434"/>
    </row>
    <row r="132" spans="1:6" ht="18.75">
      <c r="A132" s="169"/>
      <c r="B132" s="433"/>
      <c r="C132" s="54" t="s">
        <v>133</v>
      </c>
      <c r="D132" s="434">
        <v>0</v>
      </c>
      <c r="E132" s="434">
        <v>0</v>
      </c>
      <c r="F132" s="434"/>
    </row>
    <row r="133" spans="1:6" ht="18.75">
      <c r="A133" s="169"/>
      <c r="B133" s="433"/>
      <c r="C133" s="54" t="s">
        <v>134</v>
      </c>
      <c r="D133" s="434">
        <v>0</v>
      </c>
      <c r="E133" s="434">
        <v>0</v>
      </c>
      <c r="F133" s="434"/>
    </row>
    <row r="134" spans="1:6" ht="75">
      <c r="A134" s="169"/>
      <c r="B134" s="433" t="s">
        <v>1019</v>
      </c>
      <c r="C134" s="54" t="s">
        <v>130</v>
      </c>
      <c r="D134" s="434">
        <v>526</v>
      </c>
      <c r="E134" s="434">
        <v>46.2</v>
      </c>
      <c r="F134" s="434">
        <v>8.783269961977187</v>
      </c>
    </row>
    <row r="135" spans="1:6" ht="18.75">
      <c r="A135" s="169"/>
      <c r="B135" s="433"/>
      <c r="C135" s="54" t="s">
        <v>131</v>
      </c>
      <c r="D135" s="434">
        <v>256</v>
      </c>
      <c r="E135" s="434">
        <v>20.6</v>
      </c>
      <c r="F135" s="434">
        <v>8.046875</v>
      </c>
    </row>
    <row r="136" spans="1:6" ht="18.75">
      <c r="A136" s="169"/>
      <c r="B136" s="433"/>
      <c r="C136" s="54" t="s">
        <v>132</v>
      </c>
      <c r="D136" s="434">
        <v>0</v>
      </c>
      <c r="E136" s="434">
        <v>0</v>
      </c>
      <c r="F136" s="434"/>
    </row>
    <row r="137" spans="1:6" ht="18.75">
      <c r="A137" s="169"/>
      <c r="B137" s="433"/>
      <c r="C137" s="54" t="s">
        <v>133</v>
      </c>
      <c r="D137" s="434">
        <v>270</v>
      </c>
      <c r="E137" s="434">
        <v>25.6</v>
      </c>
      <c r="F137" s="434">
        <v>9.481481481481483</v>
      </c>
    </row>
    <row r="138" spans="1:6" ht="18.75">
      <c r="A138" s="169"/>
      <c r="B138" s="433"/>
      <c r="C138" s="54" t="s">
        <v>134</v>
      </c>
      <c r="D138" s="434">
        <v>0</v>
      </c>
      <c r="E138" s="434">
        <v>0</v>
      </c>
      <c r="F138" s="434"/>
    </row>
    <row r="139" spans="1:6" ht="37.5">
      <c r="A139" s="169"/>
      <c r="B139" s="433" t="s">
        <v>1020</v>
      </c>
      <c r="C139" s="54" t="s">
        <v>130</v>
      </c>
      <c r="D139" s="434">
        <v>755700</v>
      </c>
      <c r="E139" s="434">
        <v>159145.8</v>
      </c>
      <c r="F139" s="434">
        <v>21.05938864628821</v>
      </c>
    </row>
    <row r="140" spans="1:6" ht="18.75">
      <c r="A140" s="169"/>
      <c r="B140" s="433"/>
      <c r="C140" s="54" t="s">
        <v>131</v>
      </c>
      <c r="D140" s="434">
        <v>154823</v>
      </c>
      <c r="E140" s="434">
        <v>42421.4</v>
      </c>
      <c r="F140" s="434">
        <v>27.399934118315755</v>
      </c>
    </row>
    <row r="141" spans="1:6" ht="18.75">
      <c r="A141" s="169"/>
      <c r="B141" s="433"/>
      <c r="C141" s="54" t="s">
        <v>132</v>
      </c>
      <c r="D141" s="434">
        <v>0</v>
      </c>
      <c r="E141" s="434">
        <v>0</v>
      </c>
      <c r="F141" s="434"/>
    </row>
    <row r="142" spans="1:6" ht="18.75">
      <c r="A142" s="169"/>
      <c r="B142" s="433"/>
      <c r="C142" s="54" t="s">
        <v>133</v>
      </c>
      <c r="D142" s="434">
        <v>574283</v>
      </c>
      <c r="E142" s="434">
        <v>110524.4</v>
      </c>
      <c r="F142" s="434">
        <v>19.245633250505414</v>
      </c>
    </row>
    <row r="143" spans="1:6" ht="18.75">
      <c r="A143" s="169"/>
      <c r="B143" s="433"/>
      <c r="C143" s="54" t="s">
        <v>134</v>
      </c>
      <c r="D143" s="434">
        <v>26594</v>
      </c>
      <c r="E143" s="434">
        <v>6200</v>
      </c>
      <c r="F143" s="434">
        <v>23.31352936752651</v>
      </c>
    </row>
    <row r="144" spans="1:6" ht="150">
      <c r="A144" s="169"/>
      <c r="B144" s="433" t="s">
        <v>1021</v>
      </c>
      <c r="C144" s="54" t="s">
        <v>130</v>
      </c>
      <c r="D144" s="434">
        <v>567431</v>
      </c>
      <c r="E144" s="434">
        <v>109361.4</v>
      </c>
      <c r="F144" s="434">
        <v>19.273074611714904</v>
      </c>
    </row>
    <row r="145" spans="1:6" ht="18.75">
      <c r="A145" s="169"/>
      <c r="B145" s="433"/>
      <c r="C145" s="54" t="s">
        <v>131</v>
      </c>
      <c r="D145" s="434">
        <v>0</v>
      </c>
      <c r="E145" s="434">
        <v>0</v>
      </c>
      <c r="F145" s="434"/>
    </row>
    <row r="146" spans="1:6" ht="18.75">
      <c r="A146" s="169"/>
      <c r="B146" s="433"/>
      <c r="C146" s="54" t="s">
        <v>132</v>
      </c>
      <c r="D146" s="434">
        <v>0</v>
      </c>
      <c r="E146" s="434">
        <v>0</v>
      </c>
      <c r="F146" s="434"/>
    </row>
    <row r="147" spans="1:6" ht="18.75">
      <c r="A147" s="169"/>
      <c r="B147" s="433"/>
      <c r="C147" s="54" t="s">
        <v>133</v>
      </c>
      <c r="D147" s="434">
        <v>567431</v>
      </c>
      <c r="E147" s="434">
        <v>109361.4</v>
      </c>
      <c r="F147" s="434">
        <v>19.273074611714904</v>
      </c>
    </row>
    <row r="148" spans="1:6" ht="18.75">
      <c r="A148" s="169"/>
      <c r="B148" s="433"/>
      <c r="C148" s="54" t="s">
        <v>134</v>
      </c>
      <c r="D148" s="434">
        <v>0</v>
      </c>
      <c r="E148" s="434">
        <v>0</v>
      </c>
      <c r="F148" s="434"/>
    </row>
    <row r="149" spans="1:6" ht="206.25">
      <c r="A149" s="169"/>
      <c r="B149" s="433" t="s">
        <v>1145</v>
      </c>
      <c r="C149" s="54" t="s">
        <v>130</v>
      </c>
      <c r="D149" s="434">
        <v>100236</v>
      </c>
      <c r="E149" s="434">
        <v>20323.6</v>
      </c>
      <c r="F149" s="434">
        <v>20.27574923181292</v>
      </c>
    </row>
    <row r="150" spans="1:6" ht="18.75">
      <c r="A150" s="169"/>
      <c r="B150" s="433"/>
      <c r="C150" s="54" t="s">
        <v>131</v>
      </c>
      <c r="D150" s="434">
        <v>91625</v>
      </c>
      <c r="E150" s="434">
        <v>18822.3</v>
      </c>
      <c r="F150" s="434">
        <v>20.54275579809004</v>
      </c>
    </row>
    <row r="151" spans="1:6" ht="18.75">
      <c r="A151" s="169"/>
      <c r="B151" s="433"/>
      <c r="C151" s="54" t="s">
        <v>132</v>
      </c>
      <c r="D151" s="434">
        <v>0</v>
      </c>
      <c r="E151" s="434">
        <v>0</v>
      </c>
      <c r="F151" s="434"/>
    </row>
    <row r="152" spans="1:6" ht="18.75">
      <c r="A152" s="169"/>
      <c r="B152" s="433"/>
      <c r="C152" s="54" t="s">
        <v>133</v>
      </c>
      <c r="D152" s="434">
        <v>0</v>
      </c>
      <c r="E152" s="434">
        <v>0</v>
      </c>
      <c r="F152" s="434"/>
    </row>
    <row r="153" spans="1:6" ht="18.75">
      <c r="A153" s="169"/>
      <c r="B153" s="433"/>
      <c r="C153" s="54" t="s">
        <v>134</v>
      </c>
      <c r="D153" s="434">
        <v>8611</v>
      </c>
      <c r="E153" s="434">
        <v>1501.3</v>
      </c>
      <c r="F153" s="434">
        <v>17.434676576471954</v>
      </c>
    </row>
    <row r="154" spans="1:6" ht="262.5">
      <c r="A154" s="169"/>
      <c r="B154" s="433" t="s">
        <v>1146</v>
      </c>
      <c r="C154" s="54" t="s">
        <v>130</v>
      </c>
      <c r="D154" s="434">
        <v>2524</v>
      </c>
      <c r="E154" s="434">
        <v>193.9</v>
      </c>
      <c r="F154" s="434">
        <v>7.682250396196514</v>
      </c>
    </row>
    <row r="155" spans="1:6" ht="18.75">
      <c r="A155" s="169"/>
      <c r="B155" s="433"/>
      <c r="C155" s="54" t="s">
        <v>131</v>
      </c>
      <c r="D155" s="434">
        <v>2524</v>
      </c>
      <c r="E155" s="434">
        <v>193.9</v>
      </c>
      <c r="F155" s="434">
        <v>7.682250396196514</v>
      </c>
    </row>
    <row r="156" spans="1:6" ht="18.75">
      <c r="A156" s="169"/>
      <c r="B156" s="433"/>
      <c r="C156" s="54" t="s">
        <v>132</v>
      </c>
      <c r="D156" s="434">
        <v>0</v>
      </c>
      <c r="E156" s="434">
        <v>0</v>
      </c>
      <c r="F156" s="434"/>
    </row>
    <row r="157" spans="1:6" ht="18.75">
      <c r="A157" s="169"/>
      <c r="B157" s="433"/>
      <c r="C157" s="54" t="s">
        <v>133</v>
      </c>
      <c r="D157" s="434">
        <v>0</v>
      </c>
      <c r="E157" s="434">
        <v>0</v>
      </c>
      <c r="F157" s="434"/>
    </row>
    <row r="158" spans="1:6" ht="18.75">
      <c r="A158" s="169"/>
      <c r="B158" s="433"/>
      <c r="C158" s="54" t="s">
        <v>134</v>
      </c>
      <c r="D158" s="434">
        <v>0</v>
      </c>
      <c r="E158" s="434">
        <v>0</v>
      </c>
      <c r="F158" s="434"/>
    </row>
    <row r="159" spans="1:6" ht="131.25">
      <c r="A159" s="169"/>
      <c r="B159" s="433" t="s">
        <v>1147</v>
      </c>
      <c r="C159" s="54" t="s">
        <v>130</v>
      </c>
      <c r="D159" s="434">
        <v>78557</v>
      </c>
      <c r="E159" s="434">
        <v>28073.9</v>
      </c>
      <c r="F159" s="434">
        <v>35.73698079101799</v>
      </c>
    </row>
    <row r="160" spans="1:6" ht="18.75">
      <c r="A160" s="169"/>
      <c r="B160" s="433"/>
      <c r="C160" s="54" t="s">
        <v>131</v>
      </c>
      <c r="D160" s="434">
        <v>60574</v>
      </c>
      <c r="E160" s="434">
        <v>23375.2</v>
      </c>
      <c r="F160" s="434">
        <v>38.58949384224255</v>
      </c>
    </row>
    <row r="161" spans="1:6" ht="18.75">
      <c r="A161" s="169"/>
      <c r="B161" s="433"/>
      <c r="C161" s="54" t="s">
        <v>132</v>
      </c>
      <c r="D161" s="434">
        <v>0</v>
      </c>
      <c r="E161" s="434">
        <v>0</v>
      </c>
      <c r="F161" s="434"/>
    </row>
    <row r="162" spans="1:6" ht="18.75">
      <c r="A162" s="169"/>
      <c r="B162" s="433"/>
      <c r="C162" s="54" t="s">
        <v>133</v>
      </c>
      <c r="D162" s="434">
        <v>0</v>
      </c>
      <c r="E162" s="434">
        <v>0</v>
      </c>
      <c r="F162" s="434"/>
    </row>
    <row r="163" spans="1:6" ht="18.75">
      <c r="A163" s="169"/>
      <c r="B163" s="433"/>
      <c r="C163" s="54" t="s">
        <v>134</v>
      </c>
      <c r="D163" s="434">
        <v>17983</v>
      </c>
      <c r="E163" s="434">
        <v>4698.7</v>
      </c>
      <c r="F163" s="434">
        <v>26.128565867763996</v>
      </c>
    </row>
    <row r="164" spans="1:6" ht="131.25">
      <c r="A164" s="169"/>
      <c r="B164" s="433" t="s">
        <v>1148</v>
      </c>
      <c r="C164" s="54" t="s">
        <v>130</v>
      </c>
      <c r="D164" s="434">
        <v>100</v>
      </c>
      <c r="E164" s="434">
        <v>30</v>
      </c>
      <c r="F164" s="434">
        <v>30</v>
      </c>
    </row>
    <row r="165" spans="1:6" ht="18.75">
      <c r="A165" s="169"/>
      <c r="B165" s="433"/>
      <c r="C165" s="54" t="s">
        <v>131</v>
      </c>
      <c r="D165" s="434">
        <v>100</v>
      </c>
      <c r="E165" s="434">
        <v>30</v>
      </c>
      <c r="F165" s="434">
        <v>30</v>
      </c>
    </row>
    <row r="166" spans="1:6" ht="18.75">
      <c r="A166" s="169"/>
      <c r="B166" s="433"/>
      <c r="C166" s="54" t="s">
        <v>132</v>
      </c>
      <c r="D166" s="434">
        <v>0</v>
      </c>
      <c r="E166" s="434">
        <v>0</v>
      </c>
      <c r="F166" s="434"/>
    </row>
    <row r="167" spans="1:6" ht="18.75">
      <c r="A167" s="169"/>
      <c r="B167" s="433"/>
      <c r="C167" s="54" t="s">
        <v>133</v>
      </c>
      <c r="D167" s="434"/>
      <c r="E167" s="434"/>
      <c r="F167" s="434"/>
    </row>
    <row r="168" spans="1:6" ht="18.75">
      <c r="A168" s="169"/>
      <c r="B168" s="433"/>
      <c r="C168" s="54" t="s">
        <v>134</v>
      </c>
      <c r="D168" s="434">
        <v>0</v>
      </c>
      <c r="E168" s="434">
        <v>0</v>
      </c>
      <c r="F168" s="434"/>
    </row>
    <row r="169" spans="1:6" ht="75">
      <c r="A169" s="169"/>
      <c r="B169" s="433" t="s">
        <v>1149</v>
      </c>
      <c r="C169" s="54" t="s">
        <v>130</v>
      </c>
      <c r="D169" s="434">
        <v>6852</v>
      </c>
      <c r="E169" s="434">
        <v>1163</v>
      </c>
      <c r="F169" s="434">
        <v>16.97314652656159</v>
      </c>
    </row>
    <row r="170" spans="1:6" ht="18.75">
      <c r="A170" s="169"/>
      <c r="B170" s="433"/>
      <c r="C170" s="54" t="s">
        <v>131</v>
      </c>
      <c r="D170" s="434">
        <v>0</v>
      </c>
      <c r="E170" s="434">
        <v>0</v>
      </c>
      <c r="F170" s="434"/>
    </row>
    <row r="171" spans="1:6" ht="18.75">
      <c r="A171" s="169"/>
      <c r="B171" s="433"/>
      <c r="C171" s="54" t="s">
        <v>132</v>
      </c>
      <c r="D171" s="434">
        <v>0</v>
      </c>
      <c r="E171" s="434">
        <v>0</v>
      </c>
      <c r="F171" s="434"/>
    </row>
    <row r="172" spans="1:6" ht="18.75">
      <c r="A172" s="169"/>
      <c r="B172" s="433"/>
      <c r="C172" s="54" t="s">
        <v>133</v>
      </c>
      <c r="D172" s="434">
        <v>6852</v>
      </c>
      <c r="E172" s="434">
        <v>1163</v>
      </c>
      <c r="F172" s="434">
        <v>16.97314652656159</v>
      </c>
    </row>
    <row r="173" spans="1:6" ht="18.75">
      <c r="A173" s="169"/>
      <c r="B173" s="433"/>
      <c r="C173" s="54" t="s">
        <v>134</v>
      </c>
      <c r="D173" s="434">
        <v>0</v>
      </c>
      <c r="E173" s="434">
        <v>0</v>
      </c>
      <c r="F173" s="434"/>
    </row>
    <row r="174" spans="1:6" ht="93.75">
      <c r="A174" s="169"/>
      <c r="B174" s="433" t="s">
        <v>1150</v>
      </c>
      <c r="C174" s="54" t="s">
        <v>130</v>
      </c>
      <c r="D174" s="434">
        <v>131304</v>
      </c>
      <c r="E174" s="434">
        <v>25330.699999999997</v>
      </c>
      <c r="F174" s="434">
        <v>19.29164381892402</v>
      </c>
    </row>
    <row r="175" spans="1:6" ht="18.75">
      <c r="A175" s="169"/>
      <c r="B175" s="433"/>
      <c r="C175" s="54" t="s">
        <v>131</v>
      </c>
      <c r="D175" s="434">
        <v>128974</v>
      </c>
      <c r="E175" s="434">
        <v>25286.6</v>
      </c>
      <c r="F175" s="434">
        <v>19.605967094143004</v>
      </c>
    </row>
    <row r="176" spans="1:6" ht="18.75">
      <c r="A176" s="169"/>
      <c r="B176" s="433"/>
      <c r="C176" s="54" t="s">
        <v>132</v>
      </c>
      <c r="D176" s="434">
        <v>0</v>
      </c>
      <c r="E176" s="434">
        <v>0</v>
      </c>
      <c r="F176" s="434"/>
    </row>
    <row r="177" spans="1:6" ht="18.75">
      <c r="A177" s="169"/>
      <c r="B177" s="433"/>
      <c r="C177" s="54" t="s">
        <v>133</v>
      </c>
      <c r="D177" s="434">
        <v>0</v>
      </c>
      <c r="E177" s="434">
        <v>0</v>
      </c>
      <c r="F177" s="434"/>
    </row>
    <row r="178" spans="1:6" ht="18.75">
      <c r="A178" s="169"/>
      <c r="B178" s="433"/>
      <c r="C178" s="54" t="s">
        <v>134</v>
      </c>
      <c r="D178" s="434">
        <v>2330</v>
      </c>
      <c r="E178" s="434">
        <v>44.1</v>
      </c>
      <c r="F178" s="434">
        <v>1.8927038626609443</v>
      </c>
    </row>
    <row r="179" spans="1:6" ht="168.75">
      <c r="A179" s="169"/>
      <c r="B179" s="433" t="s">
        <v>1151</v>
      </c>
      <c r="C179" s="54" t="s">
        <v>130</v>
      </c>
      <c r="D179" s="434">
        <v>128967</v>
      </c>
      <c r="E179" s="434">
        <v>25028.899999999998</v>
      </c>
      <c r="F179" s="434">
        <v>19.407212697821922</v>
      </c>
    </row>
    <row r="180" spans="1:6" ht="18.75">
      <c r="A180" s="169"/>
      <c r="B180" s="433"/>
      <c r="C180" s="54" t="s">
        <v>131</v>
      </c>
      <c r="D180" s="434">
        <v>126637</v>
      </c>
      <c r="E180" s="434">
        <v>24984.8</v>
      </c>
      <c r="F180" s="434">
        <v>19.729462953165346</v>
      </c>
    </row>
    <row r="181" spans="1:6" ht="18.75">
      <c r="A181" s="169"/>
      <c r="B181" s="433"/>
      <c r="C181" s="54" t="s">
        <v>132</v>
      </c>
      <c r="D181" s="434">
        <v>0</v>
      </c>
      <c r="E181" s="434">
        <v>0</v>
      </c>
      <c r="F181" s="434"/>
    </row>
    <row r="182" spans="1:6" ht="18.75">
      <c r="A182" s="169"/>
      <c r="B182" s="433"/>
      <c r="C182" s="54" t="s">
        <v>133</v>
      </c>
      <c r="D182" s="434">
        <v>0</v>
      </c>
      <c r="E182" s="434">
        <v>0</v>
      </c>
      <c r="F182" s="434"/>
    </row>
    <row r="183" spans="1:6" ht="18.75">
      <c r="A183" s="169"/>
      <c r="B183" s="433"/>
      <c r="C183" s="54" t="s">
        <v>134</v>
      </c>
      <c r="D183" s="434">
        <v>2330</v>
      </c>
      <c r="E183" s="434">
        <v>44.1</v>
      </c>
      <c r="F183" s="434">
        <v>1.8927038626609443</v>
      </c>
    </row>
    <row r="184" spans="1:6" ht="34.5" customHeight="1">
      <c r="A184" s="169"/>
      <c r="B184" s="433" t="s">
        <v>1152</v>
      </c>
      <c r="C184" s="54" t="s">
        <v>130</v>
      </c>
      <c r="D184" s="434">
        <v>1677</v>
      </c>
      <c r="E184" s="434">
        <v>301.8</v>
      </c>
      <c r="F184" s="434">
        <v>17.996422182468695</v>
      </c>
    </row>
    <row r="185" spans="1:6" ht="18.75">
      <c r="A185" s="169"/>
      <c r="B185" s="433"/>
      <c r="C185" s="54" t="s">
        <v>131</v>
      </c>
      <c r="D185" s="434">
        <v>1677</v>
      </c>
      <c r="E185" s="434">
        <v>301.8</v>
      </c>
      <c r="F185" s="434">
        <v>17.996422182468695</v>
      </c>
    </row>
    <row r="186" spans="1:6" ht="18.75">
      <c r="A186" s="169"/>
      <c r="B186" s="433"/>
      <c r="C186" s="54" t="s">
        <v>132</v>
      </c>
      <c r="D186" s="434">
        <v>0</v>
      </c>
      <c r="E186" s="434">
        <v>0</v>
      </c>
      <c r="F186" s="434"/>
    </row>
    <row r="187" spans="1:6" ht="18.75">
      <c r="A187" s="169"/>
      <c r="B187" s="433"/>
      <c r="C187" s="54" t="s">
        <v>133</v>
      </c>
      <c r="D187" s="434">
        <v>0</v>
      </c>
      <c r="E187" s="434">
        <v>0</v>
      </c>
      <c r="F187" s="434"/>
    </row>
    <row r="188" spans="1:6" ht="18.75">
      <c r="A188" s="169"/>
      <c r="B188" s="433"/>
      <c r="C188" s="54" t="s">
        <v>134</v>
      </c>
      <c r="D188" s="434">
        <v>0</v>
      </c>
      <c r="E188" s="434">
        <v>0</v>
      </c>
      <c r="F188" s="434"/>
    </row>
    <row r="189" spans="1:6" ht="75">
      <c r="A189" s="169"/>
      <c r="B189" s="433" t="s">
        <v>1153</v>
      </c>
      <c r="C189" s="54" t="s">
        <v>130</v>
      </c>
      <c r="D189" s="434">
        <v>160</v>
      </c>
      <c r="E189" s="434">
        <v>0</v>
      </c>
      <c r="F189" s="434">
        <v>0</v>
      </c>
    </row>
    <row r="190" spans="1:6" ht="18.75">
      <c r="A190" s="169"/>
      <c r="B190" s="433"/>
      <c r="C190" s="54" t="s">
        <v>131</v>
      </c>
      <c r="D190" s="434">
        <v>160</v>
      </c>
      <c r="E190" s="434">
        <v>0</v>
      </c>
      <c r="F190" s="434">
        <v>0</v>
      </c>
    </row>
    <row r="191" spans="1:6" ht="18.75">
      <c r="A191" s="169"/>
      <c r="B191" s="433"/>
      <c r="C191" s="54" t="s">
        <v>132</v>
      </c>
      <c r="D191" s="434">
        <v>0</v>
      </c>
      <c r="E191" s="434">
        <v>0</v>
      </c>
      <c r="F191" s="434"/>
    </row>
    <row r="192" spans="1:6" ht="18.75">
      <c r="A192" s="169"/>
      <c r="B192" s="433"/>
      <c r="C192" s="54" t="s">
        <v>133</v>
      </c>
      <c r="D192" s="434">
        <v>0</v>
      </c>
      <c r="E192" s="434">
        <v>0</v>
      </c>
      <c r="F192" s="434"/>
    </row>
    <row r="193" spans="1:6" ht="18.75">
      <c r="A193" s="169"/>
      <c r="B193" s="433"/>
      <c r="C193" s="54" t="s">
        <v>134</v>
      </c>
      <c r="D193" s="434">
        <v>0</v>
      </c>
      <c r="E193" s="434">
        <v>0</v>
      </c>
      <c r="F193" s="434"/>
    </row>
    <row r="194" spans="1:6" ht="206.25">
      <c r="A194" s="169"/>
      <c r="B194" s="433" t="s">
        <v>1154</v>
      </c>
      <c r="C194" s="54" t="s">
        <v>130</v>
      </c>
      <c r="D194" s="434">
        <v>500</v>
      </c>
      <c r="E194" s="434">
        <v>0</v>
      </c>
      <c r="F194" s="434">
        <v>0</v>
      </c>
    </row>
    <row r="195" spans="1:6" ht="18.75">
      <c r="A195" s="169"/>
      <c r="B195" s="433"/>
      <c r="C195" s="54" t="s">
        <v>131</v>
      </c>
      <c r="D195" s="434">
        <v>500</v>
      </c>
      <c r="E195" s="434">
        <v>0</v>
      </c>
      <c r="F195" s="434">
        <v>0</v>
      </c>
    </row>
    <row r="196" spans="1:6" ht="18.75">
      <c r="A196" s="169"/>
      <c r="B196" s="433"/>
      <c r="C196" s="54" t="s">
        <v>132</v>
      </c>
      <c r="D196" s="434">
        <v>0</v>
      </c>
      <c r="E196" s="434">
        <v>0</v>
      </c>
      <c r="F196" s="434"/>
    </row>
    <row r="197" spans="1:6" ht="18.75">
      <c r="A197" s="169"/>
      <c r="B197" s="433"/>
      <c r="C197" s="54" t="s">
        <v>133</v>
      </c>
      <c r="D197" s="434">
        <v>0</v>
      </c>
      <c r="E197" s="434">
        <v>0</v>
      </c>
      <c r="F197" s="434"/>
    </row>
    <row r="198" spans="1:6" ht="18.75">
      <c r="A198" s="169"/>
      <c r="B198" s="433"/>
      <c r="C198" s="54" t="s">
        <v>134</v>
      </c>
      <c r="D198" s="434">
        <v>0</v>
      </c>
      <c r="E198" s="434">
        <v>0</v>
      </c>
      <c r="F198" s="434"/>
    </row>
    <row r="199" spans="1:6" ht="37.5">
      <c r="A199" s="169"/>
      <c r="B199" s="433" t="s">
        <v>1155</v>
      </c>
      <c r="C199" s="54" t="s">
        <v>130</v>
      </c>
      <c r="D199" s="434">
        <v>4369</v>
      </c>
      <c r="E199" s="434">
        <v>699.8</v>
      </c>
      <c r="F199" s="434">
        <v>16.017395284962234</v>
      </c>
    </row>
    <row r="200" spans="1:6" ht="18.75">
      <c r="A200" s="169"/>
      <c r="B200" s="433"/>
      <c r="C200" s="54" t="s">
        <v>131</v>
      </c>
      <c r="D200" s="434">
        <v>4354</v>
      </c>
      <c r="E200" s="434">
        <v>698.4</v>
      </c>
      <c r="F200" s="434">
        <v>16.04042259990813</v>
      </c>
    </row>
    <row r="201" spans="1:6" ht="18.75">
      <c r="A201" s="169"/>
      <c r="B201" s="433"/>
      <c r="C201" s="54" t="s">
        <v>132</v>
      </c>
      <c r="D201" s="434">
        <v>0</v>
      </c>
      <c r="E201" s="434">
        <v>0</v>
      </c>
      <c r="F201" s="434"/>
    </row>
    <row r="202" spans="1:6" ht="18.75">
      <c r="A202" s="169"/>
      <c r="B202" s="433"/>
      <c r="C202" s="54" t="s">
        <v>133</v>
      </c>
      <c r="D202" s="434">
        <v>0</v>
      </c>
      <c r="E202" s="434">
        <v>0</v>
      </c>
      <c r="F202" s="434"/>
    </row>
    <row r="203" spans="1:6" ht="18.75">
      <c r="A203" s="169"/>
      <c r="B203" s="433"/>
      <c r="C203" s="54" t="s">
        <v>134</v>
      </c>
      <c r="D203" s="434">
        <v>15</v>
      </c>
      <c r="E203" s="434">
        <v>1.4</v>
      </c>
      <c r="F203" s="434">
        <v>9.333333333333332</v>
      </c>
    </row>
    <row r="204" spans="1:6" ht="168.75">
      <c r="A204" s="169"/>
      <c r="B204" s="433" t="s">
        <v>1156</v>
      </c>
      <c r="C204" s="54" t="s">
        <v>130</v>
      </c>
      <c r="D204" s="434">
        <v>4284</v>
      </c>
      <c r="E204" s="434">
        <v>699.8</v>
      </c>
      <c r="F204" s="434">
        <v>16.33520074696545</v>
      </c>
    </row>
    <row r="205" spans="1:6" ht="18.75">
      <c r="A205" s="169"/>
      <c r="B205" s="433"/>
      <c r="C205" s="54" t="s">
        <v>131</v>
      </c>
      <c r="D205" s="434">
        <v>4269</v>
      </c>
      <c r="E205" s="434">
        <v>698.4</v>
      </c>
      <c r="F205" s="434">
        <v>16.359803232607167</v>
      </c>
    </row>
    <row r="206" spans="1:6" ht="18.75">
      <c r="A206" s="169"/>
      <c r="B206" s="433"/>
      <c r="C206" s="54" t="s">
        <v>132</v>
      </c>
      <c r="D206" s="434">
        <v>0</v>
      </c>
      <c r="E206" s="434">
        <v>0</v>
      </c>
      <c r="F206" s="434"/>
    </row>
    <row r="207" spans="1:6" ht="18.75">
      <c r="A207" s="169"/>
      <c r="B207" s="433"/>
      <c r="C207" s="54" t="s">
        <v>133</v>
      </c>
      <c r="D207" s="434">
        <v>0</v>
      </c>
      <c r="E207" s="434">
        <v>0</v>
      </c>
      <c r="F207" s="434"/>
    </row>
    <row r="208" spans="1:6" ht="18.75">
      <c r="A208" s="169"/>
      <c r="B208" s="433"/>
      <c r="C208" s="54" t="s">
        <v>134</v>
      </c>
      <c r="D208" s="434">
        <v>15</v>
      </c>
      <c r="E208" s="434">
        <v>1.4</v>
      </c>
      <c r="F208" s="434">
        <v>9.333333333333332</v>
      </c>
    </row>
    <row r="209" spans="1:6" ht="37.5">
      <c r="A209" s="169"/>
      <c r="B209" s="433" t="s">
        <v>1157</v>
      </c>
      <c r="C209" s="54" t="s">
        <v>130</v>
      </c>
      <c r="D209" s="434">
        <v>85</v>
      </c>
      <c r="E209" s="434">
        <v>0</v>
      </c>
      <c r="F209" s="434">
        <v>0</v>
      </c>
    </row>
    <row r="210" spans="1:6" ht="18.75">
      <c r="A210" s="169"/>
      <c r="B210" s="433"/>
      <c r="C210" s="54" t="s">
        <v>131</v>
      </c>
      <c r="D210" s="434">
        <v>85</v>
      </c>
      <c r="E210" s="434">
        <v>0</v>
      </c>
      <c r="F210" s="434">
        <v>0</v>
      </c>
    </row>
    <row r="211" spans="1:6" ht="18.75">
      <c r="A211" s="169"/>
      <c r="B211" s="433"/>
      <c r="C211" s="54" t="s">
        <v>132</v>
      </c>
      <c r="D211" s="434">
        <v>0</v>
      </c>
      <c r="E211" s="434">
        <v>0</v>
      </c>
      <c r="F211" s="434"/>
    </row>
    <row r="212" spans="1:6" ht="18.75">
      <c r="A212" s="169"/>
      <c r="B212" s="433"/>
      <c r="C212" s="54" t="s">
        <v>133</v>
      </c>
      <c r="D212" s="434">
        <v>0</v>
      </c>
      <c r="E212" s="434">
        <v>0</v>
      </c>
      <c r="F212" s="434"/>
    </row>
    <row r="213" spans="1:6" ht="18.75">
      <c r="A213" s="169"/>
      <c r="B213" s="433"/>
      <c r="C213" s="54" t="s">
        <v>134</v>
      </c>
      <c r="D213" s="434">
        <v>0</v>
      </c>
      <c r="E213" s="434">
        <v>0</v>
      </c>
      <c r="F213" s="434"/>
    </row>
    <row r="214" spans="1:6" ht="75">
      <c r="A214" s="169"/>
      <c r="B214" s="433" t="s">
        <v>1158</v>
      </c>
      <c r="C214" s="54" t="s">
        <v>130</v>
      </c>
      <c r="D214" s="434">
        <v>12169</v>
      </c>
      <c r="E214" s="434">
        <v>2449.8</v>
      </c>
      <c r="F214" s="434">
        <v>20.1314816336593</v>
      </c>
    </row>
    <row r="215" spans="1:6" ht="18.75">
      <c r="A215" s="169"/>
      <c r="B215" s="433"/>
      <c r="C215" s="54" t="s">
        <v>131</v>
      </c>
      <c r="D215" s="434">
        <v>12169</v>
      </c>
      <c r="E215" s="434">
        <v>2449.8</v>
      </c>
      <c r="F215" s="434">
        <v>20.1314816336593</v>
      </c>
    </row>
    <row r="216" spans="1:6" ht="18.75">
      <c r="A216" s="169"/>
      <c r="B216" s="433"/>
      <c r="C216" s="54" t="s">
        <v>132</v>
      </c>
      <c r="D216" s="434">
        <v>0</v>
      </c>
      <c r="E216" s="434">
        <v>0</v>
      </c>
      <c r="F216" s="434"/>
    </row>
    <row r="217" spans="1:6" ht="18.75">
      <c r="A217" s="169"/>
      <c r="B217" s="433"/>
      <c r="C217" s="54" t="s">
        <v>133</v>
      </c>
      <c r="D217" s="434">
        <v>0</v>
      </c>
      <c r="E217" s="434">
        <v>0</v>
      </c>
      <c r="F217" s="434"/>
    </row>
    <row r="218" spans="1:6" ht="18.75">
      <c r="A218" s="169"/>
      <c r="B218" s="433"/>
      <c r="C218" s="54" t="s">
        <v>134</v>
      </c>
      <c r="D218" s="434">
        <v>0</v>
      </c>
      <c r="E218" s="434">
        <v>0</v>
      </c>
      <c r="F218" s="434"/>
    </row>
    <row r="219" spans="1:6" ht="168.75">
      <c r="A219" s="169"/>
      <c r="B219" s="433" t="s">
        <v>1159</v>
      </c>
      <c r="C219" s="54" t="s">
        <v>130</v>
      </c>
      <c r="D219" s="434">
        <v>10226</v>
      </c>
      <c r="E219" s="434">
        <v>1891.9</v>
      </c>
      <c r="F219" s="434">
        <v>18.500880109524743</v>
      </c>
    </row>
    <row r="220" spans="1:6" ht="18.75">
      <c r="A220" s="169"/>
      <c r="B220" s="433"/>
      <c r="C220" s="54" t="s">
        <v>131</v>
      </c>
      <c r="D220" s="434">
        <v>10226</v>
      </c>
      <c r="E220" s="434">
        <v>1891.9</v>
      </c>
      <c r="F220" s="434">
        <v>18.500880109524743</v>
      </c>
    </row>
    <row r="221" spans="1:6" ht="18.75">
      <c r="A221" s="169"/>
      <c r="B221" s="433"/>
      <c r="C221" s="54" t="s">
        <v>132</v>
      </c>
      <c r="D221" s="434">
        <v>0</v>
      </c>
      <c r="E221" s="434">
        <v>0</v>
      </c>
      <c r="F221" s="434"/>
    </row>
    <row r="222" spans="1:6" ht="18.75">
      <c r="A222" s="169"/>
      <c r="B222" s="433"/>
      <c r="C222" s="54" t="s">
        <v>133</v>
      </c>
      <c r="D222" s="434">
        <v>0</v>
      </c>
      <c r="E222" s="434">
        <v>0</v>
      </c>
      <c r="F222" s="434"/>
    </row>
    <row r="223" spans="1:6" ht="18.75">
      <c r="A223" s="169"/>
      <c r="B223" s="433"/>
      <c r="C223" s="54" t="s">
        <v>134</v>
      </c>
      <c r="D223" s="434">
        <v>0</v>
      </c>
      <c r="E223" s="434">
        <v>0</v>
      </c>
      <c r="F223" s="434"/>
    </row>
    <row r="224" spans="1:6" ht="75">
      <c r="A224" s="169"/>
      <c r="B224" s="433" t="s">
        <v>1160</v>
      </c>
      <c r="C224" s="54" t="s">
        <v>130</v>
      </c>
      <c r="D224" s="434">
        <v>1565</v>
      </c>
      <c r="E224" s="434">
        <v>531</v>
      </c>
      <c r="F224" s="434">
        <v>33.9297124600639</v>
      </c>
    </row>
    <row r="225" spans="1:6" ht="18.75">
      <c r="A225" s="169"/>
      <c r="B225" s="433"/>
      <c r="C225" s="54" t="s">
        <v>131</v>
      </c>
      <c r="D225" s="434">
        <v>1565</v>
      </c>
      <c r="E225" s="434">
        <v>531</v>
      </c>
      <c r="F225" s="434">
        <v>33.9297124600639</v>
      </c>
    </row>
    <row r="226" spans="1:6" ht="18.75">
      <c r="A226" s="169"/>
      <c r="B226" s="433"/>
      <c r="C226" s="54" t="s">
        <v>132</v>
      </c>
      <c r="D226" s="434">
        <v>0</v>
      </c>
      <c r="E226" s="434">
        <v>0</v>
      </c>
      <c r="F226" s="434"/>
    </row>
    <row r="227" spans="1:6" ht="18.75">
      <c r="A227" s="169"/>
      <c r="B227" s="433"/>
      <c r="C227" s="54" t="s">
        <v>133</v>
      </c>
      <c r="D227" s="434">
        <v>0</v>
      </c>
      <c r="E227" s="434">
        <v>0</v>
      </c>
      <c r="F227" s="434"/>
    </row>
    <row r="228" spans="1:6" ht="18.75">
      <c r="A228" s="169"/>
      <c r="B228" s="433"/>
      <c r="C228" s="54" t="s">
        <v>134</v>
      </c>
      <c r="D228" s="434">
        <v>0</v>
      </c>
      <c r="E228" s="434">
        <v>0</v>
      </c>
      <c r="F228" s="434"/>
    </row>
    <row r="229" spans="1:6" ht="37.5">
      <c r="A229" s="169"/>
      <c r="B229" s="433" t="s">
        <v>1161</v>
      </c>
      <c r="C229" s="54" t="s">
        <v>130</v>
      </c>
      <c r="D229" s="434">
        <v>378</v>
      </c>
      <c r="E229" s="434">
        <v>26.9</v>
      </c>
      <c r="F229" s="434">
        <v>7.116402116402116</v>
      </c>
    </row>
    <row r="230" spans="1:6" ht="18.75">
      <c r="A230" s="169"/>
      <c r="B230" s="433"/>
      <c r="C230" s="54" t="s">
        <v>131</v>
      </c>
      <c r="D230" s="434">
        <v>378</v>
      </c>
      <c r="E230" s="434">
        <v>26.9</v>
      </c>
      <c r="F230" s="434">
        <v>7.116402116402116</v>
      </c>
    </row>
    <row r="231" spans="1:6" ht="18.75">
      <c r="A231" s="169"/>
      <c r="B231" s="433"/>
      <c r="C231" s="54" t="s">
        <v>132</v>
      </c>
      <c r="D231" s="434">
        <v>0</v>
      </c>
      <c r="E231" s="434">
        <v>0</v>
      </c>
      <c r="F231" s="434"/>
    </row>
    <row r="232" spans="1:6" ht="18.75">
      <c r="A232" s="169"/>
      <c r="B232" s="433"/>
      <c r="C232" s="54" t="s">
        <v>133</v>
      </c>
      <c r="D232" s="434">
        <v>0</v>
      </c>
      <c r="E232" s="434">
        <v>0</v>
      </c>
      <c r="F232" s="434"/>
    </row>
    <row r="233" spans="1:6" ht="18.75">
      <c r="A233" s="169"/>
      <c r="B233" s="433"/>
      <c r="C233" s="54" t="s">
        <v>134</v>
      </c>
      <c r="D233" s="434">
        <v>0</v>
      </c>
      <c r="E233" s="434">
        <v>0</v>
      </c>
      <c r="F233" s="434"/>
    </row>
    <row r="234" spans="1:6" ht="93.75">
      <c r="A234" s="169"/>
      <c r="B234" s="433" t="s">
        <v>1162</v>
      </c>
      <c r="C234" s="54" t="s">
        <v>130</v>
      </c>
      <c r="D234" s="434">
        <v>38277</v>
      </c>
      <c r="E234" s="434">
        <v>5514.4</v>
      </c>
      <c r="F234" s="434">
        <v>14.406562687775947</v>
      </c>
    </row>
    <row r="235" spans="1:6" ht="18.75">
      <c r="A235" s="169"/>
      <c r="B235" s="433"/>
      <c r="C235" s="54" t="s">
        <v>131</v>
      </c>
      <c r="D235" s="434">
        <v>25220</v>
      </c>
      <c r="E235" s="434">
        <v>3207.2000000000003</v>
      </c>
      <c r="F235" s="434">
        <v>12.716891356066615</v>
      </c>
    </row>
    <row r="236" spans="1:6" ht="18.75">
      <c r="A236" s="169"/>
      <c r="B236" s="433"/>
      <c r="C236" s="54" t="s">
        <v>132</v>
      </c>
      <c r="D236" s="434">
        <v>0</v>
      </c>
      <c r="E236" s="434">
        <v>0</v>
      </c>
      <c r="F236" s="434"/>
    </row>
    <row r="237" spans="1:6" ht="18.75">
      <c r="A237" s="169"/>
      <c r="B237" s="433"/>
      <c r="C237" s="54" t="s">
        <v>133</v>
      </c>
      <c r="D237" s="434">
        <v>1533</v>
      </c>
      <c r="E237" s="434">
        <v>0</v>
      </c>
      <c r="F237" s="434"/>
    </row>
    <row r="238" spans="1:6" ht="18.75">
      <c r="A238" s="169"/>
      <c r="B238" s="433"/>
      <c r="C238" s="54" t="s">
        <v>134</v>
      </c>
      <c r="D238" s="434">
        <v>11524</v>
      </c>
      <c r="E238" s="434">
        <v>2307.2</v>
      </c>
      <c r="F238" s="434">
        <v>20.0208261020479</v>
      </c>
    </row>
    <row r="239" spans="1:6" ht="75">
      <c r="A239" s="169"/>
      <c r="B239" s="433" t="s">
        <v>1163</v>
      </c>
      <c r="C239" s="54" t="s">
        <v>130</v>
      </c>
      <c r="D239" s="434">
        <v>1533</v>
      </c>
      <c r="E239" s="434">
        <v>0</v>
      </c>
      <c r="F239" s="434">
        <v>0</v>
      </c>
    </row>
    <row r="240" spans="1:6" ht="18.75">
      <c r="A240" s="169"/>
      <c r="B240" s="433"/>
      <c r="C240" s="54" t="s">
        <v>131</v>
      </c>
      <c r="D240" s="434">
        <v>0</v>
      </c>
      <c r="E240" s="434">
        <v>0</v>
      </c>
      <c r="F240" s="434"/>
    </row>
    <row r="241" spans="1:6" ht="18.75">
      <c r="A241" s="169"/>
      <c r="B241" s="433"/>
      <c r="C241" s="54" t="s">
        <v>132</v>
      </c>
      <c r="D241" s="434">
        <v>0</v>
      </c>
      <c r="E241" s="434">
        <v>0</v>
      </c>
      <c r="F241" s="434"/>
    </row>
    <row r="242" spans="1:6" ht="18.75">
      <c r="A242" s="169"/>
      <c r="B242" s="433"/>
      <c r="C242" s="54" t="s">
        <v>133</v>
      </c>
      <c r="D242" s="434">
        <v>1533</v>
      </c>
      <c r="E242" s="434">
        <v>0</v>
      </c>
      <c r="F242" s="434"/>
    </row>
    <row r="243" spans="1:6" ht="18.75">
      <c r="A243" s="169"/>
      <c r="B243" s="433"/>
      <c r="C243" s="54" t="s">
        <v>134</v>
      </c>
      <c r="D243" s="434">
        <v>0</v>
      </c>
      <c r="E243" s="434">
        <v>0</v>
      </c>
      <c r="F243" s="434"/>
    </row>
    <row r="244" spans="1:6" ht="112.5">
      <c r="A244" s="169"/>
      <c r="B244" s="433" t="s">
        <v>1164</v>
      </c>
      <c r="C244" s="54" t="s">
        <v>130</v>
      </c>
      <c r="D244" s="434">
        <v>8810</v>
      </c>
      <c r="E244" s="434">
        <v>31.4</v>
      </c>
      <c r="F244" s="434">
        <v>0.3564131668558456</v>
      </c>
    </row>
    <row r="245" spans="1:6" ht="18.75">
      <c r="A245" s="169"/>
      <c r="B245" s="433"/>
      <c r="C245" s="54" t="s">
        <v>131</v>
      </c>
      <c r="D245" s="434">
        <v>7560</v>
      </c>
      <c r="E245" s="434">
        <v>31.4</v>
      </c>
      <c r="F245" s="434">
        <v>0.4153439153439153</v>
      </c>
    </row>
    <row r="246" spans="1:6" ht="18.75">
      <c r="A246" s="169"/>
      <c r="B246" s="433"/>
      <c r="C246" s="54" t="s">
        <v>132</v>
      </c>
      <c r="D246" s="434">
        <v>0</v>
      </c>
      <c r="E246" s="434">
        <v>0</v>
      </c>
      <c r="F246" s="434"/>
    </row>
    <row r="247" spans="1:6" ht="18.75">
      <c r="A247" s="169"/>
      <c r="B247" s="433"/>
      <c r="C247" s="54" t="s">
        <v>133</v>
      </c>
      <c r="D247" s="434">
        <v>0</v>
      </c>
      <c r="E247" s="434">
        <v>0</v>
      </c>
      <c r="F247" s="434"/>
    </row>
    <row r="248" spans="1:6" ht="18.75">
      <c r="A248" s="169"/>
      <c r="B248" s="433"/>
      <c r="C248" s="54" t="s">
        <v>134</v>
      </c>
      <c r="D248" s="434">
        <v>1250</v>
      </c>
      <c r="E248" s="434">
        <v>0</v>
      </c>
      <c r="F248" s="434">
        <v>0</v>
      </c>
    </row>
    <row r="249" spans="1:6" ht="112.5">
      <c r="A249" s="169"/>
      <c r="B249" s="433" t="s">
        <v>1165</v>
      </c>
      <c r="C249" s="54" t="s">
        <v>130</v>
      </c>
      <c r="D249" s="434">
        <v>6206</v>
      </c>
      <c r="E249" s="434">
        <v>7.5</v>
      </c>
      <c r="F249" s="434">
        <v>0.12085078955849178</v>
      </c>
    </row>
    <row r="250" spans="1:6" ht="18.75">
      <c r="A250" s="169"/>
      <c r="B250" s="433"/>
      <c r="C250" s="54" t="s">
        <v>131</v>
      </c>
      <c r="D250" s="434">
        <v>2842</v>
      </c>
      <c r="E250" s="434">
        <v>7.5</v>
      </c>
      <c r="F250" s="434">
        <v>0.2638986629134412</v>
      </c>
    </row>
    <row r="251" spans="1:6" ht="18.75">
      <c r="A251" s="169"/>
      <c r="B251" s="433"/>
      <c r="C251" s="54" t="s">
        <v>132</v>
      </c>
      <c r="D251" s="434">
        <v>0</v>
      </c>
      <c r="E251" s="434">
        <v>0</v>
      </c>
      <c r="F251" s="434"/>
    </row>
    <row r="252" spans="1:6" ht="18.75">
      <c r="A252" s="169"/>
      <c r="B252" s="433"/>
      <c r="C252" s="54" t="s">
        <v>133</v>
      </c>
      <c r="D252" s="434">
        <v>0</v>
      </c>
      <c r="E252" s="434">
        <v>0</v>
      </c>
      <c r="F252" s="434"/>
    </row>
    <row r="253" spans="1:6" ht="18.75">
      <c r="A253" s="169"/>
      <c r="B253" s="433"/>
      <c r="C253" s="54" t="s">
        <v>134</v>
      </c>
      <c r="D253" s="434">
        <v>3364</v>
      </c>
      <c r="E253" s="434">
        <v>0</v>
      </c>
      <c r="F253" s="434">
        <v>0</v>
      </c>
    </row>
    <row r="254" spans="1:6" ht="168.75">
      <c r="A254" s="169"/>
      <c r="B254" s="433" t="s">
        <v>1166</v>
      </c>
      <c r="C254" s="54" t="s">
        <v>130</v>
      </c>
      <c r="D254" s="434">
        <v>21728</v>
      </c>
      <c r="E254" s="434">
        <v>5475.5</v>
      </c>
      <c r="F254" s="434">
        <v>25.200202503681883</v>
      </c>
    </row>
    <row r="255" spans="1:6" ht="18.75">
      <c r="A255" s="169"/>
      <c r="B255" s="433"/>
      <c r="C255" s="54" t="s">
        <v>131</v>
      </c>
      <c r="D255" s="434">
        <v>14818</v>
      </c>
      <c r="E255" s="434">
        <v>3168.3</v>
      </c>
      <c r="F255" s="434">
        <v>21.38142799298151</v>
      </c>
    </row>
    <row r="256" spans="1:6" ht="18.75">
      <c r="A256" s="169"/>
      <c r="B256" s="433"/>
      <c r="C256" s="54" t="s">
        <v>132</v>
      </c>
      <c r="D256" s="434">
        <v>0</v>
      </c>
      <c r="E256" s="434">
        <v>0</v>
      </c>
      <c r="F256" s="434"/>
    </row>
    <row r="257" spans="1:6" ht="18.75">
      <c r="A257" s="169"/>
      <c r="B257" s="433"/>
      <c r="C257" s="54" t="s">
        <v>133</v>
      </c>
      <c r="D257" s="434">
        <v>0</v>
      </c>
      <c r="E257" s="434">
        <v>0</v>
      </c>
      <c r="F257" s="434"/>
    </row>
    <row r="258" spans="1:6" ht="18.75">
      <c r="A258" s="169"/>
      <c r="B258" s="433"/>
      <c r="C258" s="54" t="s">
        <v>134</v>
      </c>
      <c r="D258" s="434">
        <v>6910</v>
      </c>
      <c r="E258" s="434">
        <v>2307.2</v>
      </c>
      <c r="F258" s="434">
        <v>33.389290882778575</v>
      </c>
    </row>
    <row r="259" spans="1:6" ht="93.75">
      <c r="A259" s="169"/>
      <c r="B259" s="433" t="s">
        <v>1167</v>
      </c>
      <c r="C259" s="54" t="s">
        <v>130</v>
      </c>
      <c r="D259" s="434">
        <v>700</v>
      </c>
      <c r="E259" s="434">
        <v>11.6</v>
      </c>
      <c r="F259" s="434">
        <v>1.657142857142857</v>
      </c>
    </row>
    <row r="260" spans="1:6" ht="18.75">
      <c r="A260" s="169"/>
      <c r="B260" s="433"/>
      <c r="C260" s="54" t="s">
        <v>131</v>
      </c>
      <c r="D260" s="434">
        <v>700</v>
      </c>
      <c r="E260" s="434">
        <v>11.6</v>
      </c>
      <c r="F260" s="434">
        <v>1.657142857142857</v>
      </c>
    </row>
    <row r="261" spans="1:6" ht="18.75">
      <c r="A261" s="169"/>
      <c r="B261" s="433"/>
      <c r="C261" s="54" t="s">
        <v>132</v>
      </c>
      <c r="D261" s="434">
        <v>0</v>
      </c>
      <c r="E261" s="434">
        <v>0</v>
      </c>
      <c r="F261" s="434"/>
    </row>
    <row r="262" spans="1:6" ht="18.75">
      <c r="A262" s="169"/>
      <c r="B262" s="433"/>
      <c r="C262" s="54" t="s">
        <v>133</v>
      </c>
      <c r="D262" s="434">
        <v>0</v>
      </c>
      <c r="E262" s="434">
        <v>0</v>
      </c>
      <c r="F262" s="434"/>
    </row>
    <row r="263" spans="1:6" ht="18.75">
      <c r="A263" s="169"/>
      <c r="B263" s="433"/>
      <c r="C263" s="54" t="s">
        <v>134</v>
      </c>
      <c r="D263" s="434">
        <v>0</v>
      </c>
      <c r="E263" s="434">
        <v>0</v>
      </c>
      <c r="F263" s="434"/>
    </row>
    <row r="264" spans="1:6" ht="75">
      <c r="A264" s="169"/>
      <c r="B264" s="433" t="s">
        <v>1168</v>
      </c>
      <c r="C264" s="54" t="s">
        <v>130</v>
      </c>
      <c r="D264" s="434">
        <v>700</v>
      </c>
      <c r="E264" s="434">
        <v>11.6</v>
      </c>
      <c r="F264" s="434">
        <v>1.657142857142857</v>
      </c>
    </row>
    <row r="265" spans="1:6" ht="18.75">
      <c r="A265" s="169"/>
      <c r="B265" s="433"/>
      <c r="C265" s="54" t="s">
        <v>131</v>
      </c>
      <c r="D265" s="434">
        <v>700</v>
      </c>
      <c r="E265" s="434">
        <v>11.6</v>
      </c>
      <c r="F265" s="434">
        <v>1.657142857142857</v>
      </c>
    </row>
    <row r="266" spans="1:6" ht="18.75">
      <c r="A266" s="169"/>
      <c r="B266" s="433"/>
      <c r="C266" s="54" t="s">
        <v>132</v>
      </c>
      <c r="D266" s="434">
        <v>0</v>
      </c>
      <c r="E266" s="434">
        <v>0</v>
      </c>
      <c r="F266" s="434"/>
    </row>
    <row r="267" spans="1:6" ht="18.75">
      <c r="A267" s="169"/>
      <c r="B267" s="433"/>
      <c r="C267" s="54" t="s">
        <v>133</v>
      </c>
      <c r="D267" s="434">
        <v>0</v>
      </c>
      <c r="E267" s="434">
        <v>0</v>
      </c>
      <c r="F267" s="434"/>
    </row>
    <row r="268" spans="1:6" ht="18.75">
      <c r="A268" s="169"/>
      <c r="B268" s="433"/>
      <c r="C268" s="54" t="s">
        <v>134</v>
      </c>
      <c r="D268" s="434">
        <v>0</v>
      </c>
      <c r="E268" s="434">
        <v>0</v>
      </c>
      <c r="F268" s="434"/>
    </row>
    <row r="269" spans="1:6" ht="56.25">
      <c r="A269" s="169"/>
      <c r="B269" s="433" t="s">
        <v>1169</v>
      </c>
      <c r="C269" s="54" t="s">
        <v>130</v>
      </c>
      <c r="D269" s="434">
        <v>63789</v>
      </c>
      <c r="E269" s="434">
        <v>13613.599999999999</v>
      </c>
      <c r="F269" s="434">
        <v>21.341610622521124</v>
      </c>
    </row>
    <row r="270" spans="1:6" ht="18.75">
      <c r="A270" s="169"/>
      <c r="B270" s="433"/>
      <c r="C270" s="54" t="s">
        <v>131</v>
      </c>
      <c r="D270" s="434">
        <v>52676</v>
      </c>
      <c r="E270" s="434">
        <v>8558.9</v>
      </c>
      <c r="F270" s="434">
        <v>16.248196522135316</v>
      </c>
    </row>
    <row r="271" spans="1:6" ht="18.75">
      <c r="A271" s="169"/>
      <c r="B271" s="433"/>
      <c r="C271" s="54" t="s">
        <v>132</v>
      </c>
      <c r="D271" s="434">
        <v>0</v>
      </c>
      <c r="E271" s="434">
        <v>0</v>
      </c>
      <c r="F271" s="434"/>
    </row>
    <row r="272" spans="1:6" ht="18.75">
      <c r="A272" s="169"/>
      <c r="B272" s="433"/>
      <c r="C272" s="54" t="s">
        <v>133</v>
      </c>
      <c r="D272" s="434">
        <v>11113</v>
      </c>
      <c r="E272" s="434">
        <v>5054.7</v>
      </c>
      <c r="F272" s="434">
        <v>45.484567623504</v>
      </c>
    </row>
    <row r="273" spans="1:6" ht="18.75">
      <c r="A273" s="169"/>
      <c r="B273" s="433"/>
      <c r="C273" s="54" t="s">
        <v>134</v>
      </c>
      <c r="D273" s="434">
        <v>0</v>
      </c>
      <c r="E273" s="434">
        <v>0</v>
      </c>
      <c r="F273" s="434"/>
    </row>
    <row r="274" spans="1:6" ht="75">
      <c r="A274" s="169"/>
      <c r="B274" s="433" t="s">
        <v>1170</v>
      </c>
      <c r="C274" s="54" t="s">
        <v>130</v>
      </c>
      <c r="D274" s="434">
        <v>8623</v>
      </c>
      <c r="E274" s="434">
        <v>1607.9</v>
      </c>
      <c r="F274" s="434">
        <v>18.646642699756466</v>
      </c>
    </row>
    <row r="275" spans="1:6" ht="18.75">
      <c r="A275" s="169"/>
      <c r="B275" s="433"/>
      <c r="C275" s="54" t="s">
        <v>131</v>
      </c>
      <c r="D275" s="434">
        <v>8623</v>
      </c>
      <c r="E275" s="434">
        <v>1607.9</v>
      </c>
      <c r="F275" s="434">
        <v>18.646642699756466</v>
      </c>
    </row>
    <row r="276" spans="1:6" ht="18.75">
      <c r="A276" s="169"/>
      <c r="B276" s="433"/>
      <c r="C276" s="54" t="s">
        <v>132</v>
      </c>
      <c r="D276" s="434">
        <v>0</v>
      </c>
      <c r="E276" s="434">
        <v>0</v>
      </c>
      <c r="F276" s="434"/>
    </row>
    <row r="277" spans="1:6" ht="18.75">
      <c r="A277" s="169"/>
      <c r="B277" s="433"/>
      <c r="C277" s="54" t="s">
        <v>133</v>
      </c>
      <c r="D277" s="434">
        <v>0</v>
      </c>
      <c r="E277" s="434">
        <v>0</v>
      </c>
      <c r="F277" s="434"/>
    </row>
    <row r="278" spans="1:6" ht="18.75">
      <c r="A278" s="169"/>
      <c r="B278" s="433"/>
      <c r="C278" s="54" t="s">
        <v>134</v>
      </c>
      <c r="D278" s="434">
        <v>0</v>
      </c>
      <c r="E278" s="434">
        <v>0</v>
      </c>
      <c r="F278" s="434"/>
    </row>
    <row r="279" spans="1:6" ht="56.25">
      <c r="A279" s="169"/>
      <c r="B279" s="433" t="s">
        <v>1171</v>
      </c>
      <c r="C279" s="54" t="s">
        <v>130</v>
      </c>
      <c r="D279" s="434">
        <v>24149</v>
      </c>
      <c r="E279" s="434">
        <v>4070.7</v>
      </c>
      <c r="F279" s="434">
        <v>16.856598616919953</v>
      </c>
    </row>
    <row r="280" spans="1:6" ht="18.75">
      <c r="A280" s="169"/>
      <c r="B280" s="433"/>
      <c r="C280" s="54" t="s">
        <v>131</v>
      </c>
      <c r="D280" s="434">
        <v>24149</v>
      </c>
      <c r="E280" s="434">
        <v>4070.7</v>
      </c>
      <c r="F280" s="434">
        <v>16.856598616919953</v>
      </c>
    </row>
    <row r="281" spans="1:6" ht="18.75">
      <c r="A281" s="169"/>
      <c r="B281" s="433"/>
      <c r="C281" s="54" t="s">
        <v>132</v>
      </c>
      <c r="D281" s="434">
        <v>0</v>
      </c>
      <c r="E281" s="434">
        <v>0</v>
      </c>
      <c r="F281" s="434"/>
    </row>
    <row r="282" spans="1:6" ht="18.75">
      <c r="A282" s="169"/>
      <c r="B282" s="433"/>
      <c r="C282" s="54" t="s">
        <v>133</v>
      </c>
      <c r="D282" s="434">
        <v>0</v>
      </c>
      <c r="E282" s="434">
        <v>0</v>
      </c>
      <c r="F282" s="434"/>
    </row>
    <row r="283" spans="1:6" ht="18.75">
      <c r="A283" s="169"/>
      <c r="B283" s="433"/>
      <c r="C283" s="54" t="s">
        <v>134</v>
      </c>
      <c r="D283" s="434">
        <v>0</v>
      </c>
      <c r="E283" s="434">
        <v>0</v>
      </c>
      <c r="F283" s="434"/>
    </row>
    <row r="284" spans="1:6" ht="93.75">
      <c r="A284" s="169"/>
      <c r="B284" s="433" t="s">
        <v>1172</v>
      </c>
      <c r="C284" s="54" t="s">
        <v>130</v>
      </c>
      <c r="D284" s="434">
        <v>19796</v>
      </c>
      <c r="E284" s="434">
        <v>2848.9</v>
      </c>
      <c r="F284" s="434">
        <v>14.391291169933321</v>
      </c>
    </row>
    <row r="285" spans="1:6" ht="18.75">
      <c r="A285" s="169"/>
      <c r="B285" s="433"/>
      <c r="C285" s="54" t="s">
        <v>131</v>
      </c>
      <c r="D285" s="434">
        <v>19796</v>
      </c>
      <c r="E285" s="434">
        <v>2848.9</v>
      </c>
      <c r="F285" s="434">
        <v>14.391291169933321</v>
      </c>
    </row>
    <row r="286" spans="1:6" ht="18.75">
      <c r="A286" s="169"/>
      <c r="B286" s="433"/>
      <c r="C286" s="54" t="s">
        <v>132</v>
      </c>
      <c r="D286" s="434">
        <v>0</v>
      </c>
      <c r="E286" s="434">
        <v>0</v>
      </c>
      <c r="F286" s="434"/>
    </row>
    <row r="287" spans="1:6" ht="18.75">
      <c r="A287" s="169"/>
      <c r="B287" s="433"/>
      <c r="C287" s="54" t="s">
        <v>133</v>
      </c>
      <c r="D287" s="434">
        <v>0</v>
      </c>
      <c r="E287" s="434">
        <v>0</v>
      </c>
      <c r="F287" s="434"/>
    </row>
    <row r="288" spans="1:6" ht="18.75">
      <c r="A288" s="169"/>
      <c r="B288" s="433"/>
      <c r="C288" s="54" t="s">
        <v>134</v>
      </c>
      <c r="D288" s="434">
        <v>0</v>
      </c>
      <c r="E288" s="434">
        <v>0</v>
      </c>
      <c r="F288" s="434"/>
    </row>
    <row r="289" spans="1:6" ht="187.5">
      <c r="A289" s="169"/>
      <c r="B289" s="433" t="s">
        <v>1173</v>
      </c>
      <c r="C289" s="54" t="s">
        <v>130</v>
      </c>
      <c r="D289" s="434">
        <v>108</v>
      </c>
      <c r="E289" s="434">
        <v>31.4</v>
      </c>
      <c r="F289" s="434">
        <v>29.074074074074076</v>
      </c>
    </row>
    <row r="290" spans="1:6" ht="18.75">
      <c r="A290" s="169"/>
      <c r="B290" s="433"/>
      <c r="C290" s="54" t="s">
        <v>131</v>
      </c>
      <c r="D290" s="434">
        <v>108</v>
      </c>
      <c r="E290" s="434">
        <v>31.4</v>
      </c>
      <c r="F290" s="434">
        <v>29.074074074074076</v>
      </c>
    </row>
    <row r="291" spans="1:6" ht="18.75">
      <c r="A291" s="169"/>
      <c r="B291" s="433"/>
      <c r="C291" s="54" t="s">
        <v>132</v>
      </c>
      <c r="D291" s="434">
        <v>0</v>
      </c>
      <c r="E291" s="434">
        <v>0</v>
      </c>
      <c r="F291" s="434"/>
    </row>
    <row r="292" spans="1:6" ht="18.75">
      <c r="A292" s="169"/>
      <c r="B292" s="433"/>
      <c r="C292" s="54" t="s">
        <v>133</v>
      </c>
      <c r="D292" s="434">
        <v>0</v>
      </c>
      <c r="E292" s="434">
        <v>0</v>
      </c>
      <c r="F292" s="434"/>
    </row>
    <row r="293" spans="1:6" ht="18.75">
      <c r="A293" s="169"/>
      <c r="B293" s="433"/>
      <c r="C293" s="54" t="s">
        <v>134</v>
      </c>
      <c r="D293" s="434">
        <v>0</v>
      </c>
      <c r="E293" s="434">
        <v>0</v>
      </c>
      <c r="F293" s="434"/>
    </row>
    <row r="294" spans="1:6" ht="262.5">
      <c r="A294" s="169"/>
      <c r="B294" s="433" t="s">
        <v>1174</v>
      </c>
      <c r="C294" s="54" t="s">
        <v>130</v>
      </c>
      <c r="D294" s="54">
        <v>11113</v>
      </c>
      <c r="E294" s="54">
        <v>5054.7</v>
      </c>
      <c r="F294" s="54">
        <v>45.484567623504</v>
      </c>
    </row>
    <row r="295" spans="1:6" ht="18.75">
      <c r="A295" s="169"/>
      <c r="B295" s="433"/>
      <c r="C295" s="54" t="s">
        <v>131</v>
      </c>
      <c r="D295" s="54">
        <v>0</v>
      </c>
      <c r="E295" s="54">
        <v>0</v>
      </c>
      <c r="F295" s="54"/>
    </row>
    <row r="296" spans="1:6" ht="18.75">
      <c r="A296" s="169"/>
      <c r="B296" s="433"/>
      <c r="C296" s="54" t="s">
        <v>132</v>
      </c>
      <c r="D296" s="54">
        <v>0</v>
      </c>
      <c r="E296" s="54">
        <v>0</v>
      </c>
      <c r="F296" s="54"/>
    </row>
    <row r="297" spans="1:6" ht="18.75">
      <c r="A297" s="169"/>
      <c r="B297" s="433"/>
      <c r="C297" s="54" t="s">
        <v>133</v>
      </c>
      <c r="D297" s="54">
        <v>11113</v>
      </c>
      <c r="E297" s="54">
        <v>5054.7</v>
      </c>
      <c r="F297" s="54">
        <v>45.484567623504</v>
      </c>
    </row>
    <row r="298" spans="1:6" ht="18.75">
      <c r="A298" s="169"/>
      <c r="B298" s="433"/>
      <c r="C298" s="54" t="s">
        <v>134</v>
      </c>
      <c r="D298" s="54">
        <v>0</v>
      </c>
      <c r="E298" s="54">
        <v>0</v>
      </c>
      <c r="F298" s="54"/>
    </row>
    <row r="299" spans="1:6" ht="75">
      <c r="A299" s="169" t="s">
        <v>107</v>
      </c>
      <c r="B299" s="383" t="s">
        <v>119</v>
      </c>
      <c r="C299" s="643" t="s">
        <v>130</v>
      </c>
      <c r="D299" s="644">
        <f>D300+D301+D302+D303</f>
        <v>5909</v>
      </c>
      <c r="E299" s="644">
        <f>E300+E301+E302+E303</f>
        <v>240.8</v>
      </c>
      <c r="F299" s="645">
        <f>E299*100/D299</f>
        <v>4.075139617532577</v>
      </c>
    </row>
    <row r="300" spans="1:6" ht="18.75">
      <c r="A300" s="54"/>
      <c r="B300" s="384"/>
      <c r="C300" s="643" t="s">
        <v>131</v>
      </c>
      <c r="D300" s="646">
        <f>D305+D350+D365</f>
        <v>4520</v>
      </c>
      <c r="E300" s="646">
        <f>E305+E350+E365</f>
        <v>240.8</v>
      </c>
      <c r="F300" s="645">
        <f>E300*100/D300</f>
        <v>5.327433628318584</v>
      </c>
    </row>
    <row r="301" spans="1:6" ht="18.75">
      <c r="A301" s="54"/>
      <c r="B301" s="384"/>
      <c r="C301" s="643" t="s">
        <v>132</v>
      </c>
      <c r="D301" s="647">
        <f>D376</f>
        <v>0</v>
      </c>
      <c r="E301" s="647">
        <v>0</v>
      </c>
      <c r="F301" s="645">
        <v>0</v>
      </c>
    </row>
    <row r="302" spans="1:6" ht="18.75">
      <c r="A302" s="54"/>
      <c r="B302" s="384"/>
      <c r="C302" s="643" t="s">
        <v>133</v>
      </c>
      <c r="D302" s="648">
        <f>D367</f>
        <v>1389</v>
      </c>
      <c r="E302" s="648">
        <f>E367</f>
        <v>0</v>
      </c>
      <c r="F302" s="645">
        <v>0</v>
      </c>
    </row>
    <row r="303" spans="1:6" ht="18.75">
      <c r="A303" s="54"/>
      <c r="B303" s="384"/>
      <c r="C303" s="643" t="s">
        <v>134</v>
      </c>
      <c r="D303" s="645">
        <v>0</v>
      </c>
      <c r="E303" s="645">
        <v>0</v>
      </c>
      <c r="F303" s="645">
        <v>0</v>
      </c>
    </row>
    <row r="304" spans="1:6" ht="18.75">
      <c r="A304" s="653"/>
      <c r="B304" s="649" t="s">
        <v>1071</v>
      </c>
      <c r="C304" s="650" t="s">
        <v>130</v>
      </c>
      <c r="D304" s="651">
        <f>D305</f>
        <v>2628</v>
      </c>
      <c r="E304" s="651">
        <f>E305</f>
        <v>163.4</v>
      </c>
      <c r="F304" s="651">
        <f>E304*100/D304</f>
        <v>6.21765601217656</v>
      </c>
    </row>
    <row r="305" spans="1:6" ht="18.75">
      <c r="A305" s="653"/>
      <c r="B305" s="649"/>
      <c r="C305" s="650" t="s">
        <v>131</v>
      </c>
      <c r="D305" s="652">
        <f>D310+D315+D320+D325+D330+D335+D340++D345</f>
        <v>2628</v>
      </c>
      <c r="E305" s="652">
        <f>E309+E314+E319+E324+E329+E334+E339+E344</f>
        <v>163.4</v>
      </c>
      <c r="F305" s="651">
        <f>E305*100/D305</f>
        <v>6.21765601217656</v>
      </c>
    </row>
    <row r="306" spans="1:6" ht="18.75">
      <c r="A306" s="653"/>
      <c r="B306" s="649"/>
      <c r="C306" s="650" t="s">
        <v>132</v>
      </c>
      <c r="D306" s="651">
        <v>0</v>
      </c>
      <c r="E306" s="652">
        <v>0</v>
      </c>
      <c r="F306" s="651">
        <v>0</v>
      </c>
    </row>
    <row r="307" spans="1:6" ht="18.75">
      <c r="A307" s="653"/>
      <c r="B307" s="649"/>
      <c r="C307" s="650" t="s">
        <v>133</v>
      </c>
      <c r="D307" s="651">
        <v>0</v>
      </c>
      <c r="E307" s="651">
        <v>0</v>
      </c>
      <c r="F307" s="651">
        <v>0</v>
      </c>
    </row>
    <row r="308" spans="1:6" ht="18.75">
      <c r="A308" s="653"/>
      <c r="B308" s="649"/>
      <c r="C308" s="650" t="s">
        <v>134</v>
      </c>
      <c r="D308" s="651">
        <v>0</v>
      </c>
      <c r="E308" s="651">
        <v>0</v>
      </c>
      <c r="F308" s="651">
        <v>0</v>
      </c>
    </row>
    <row r="309" spans="1:6" ht="18.75">
      <c r="A309" s="435"/>
      <c r="B309" s="436" t="s">
        <v>1072</v>
      </c>
      <c r="C309" s="437" t="s">
        <v>130</v>
      </c>
      <c r="D309" s="438">
        <f>D310</f>
        <v>179</v>
      </c>
      <c r="E309" s="438">
        <f>E310</f>
        <v>0</v>
      </c>
      <c r="F309" s="439">
        <f>E309*100/D309</f>
        <v>0</v>
      </c>
    </row>
    <row r="310" spans="1:6" ht="18.75">
      <c r="A310" s="435"/>
      <c r="B310" s="436"/>
      <c r="C310" s="437" t="s">
        <v>131</v>
      </c>
      <c r="D310" s="438">
        <v>179</v>
      </c>
      <c r="E310" s="438">
        <v>0</v>
      </c>
      <c r="F310" s="439">
        <f>E310*100/D310</f>
        <v>0</v>
      </c>
    </row>
    <row r="311" spans="1:6" ht="18.75">
      <c r="A311" s="435"/>
      <c r="B311" s="436"/>
      <c r="C311" s="437" t="s">
        <v>132</v>
      </c>
      <c r="D311" s="440">
        <v>0</v>
      </c>
      <c r="E311" s="440">
        <v>0</v>
      </c>
      <c r="F311" s="439">
        <v>0</v>
      </c>
    </row>
    <row r="312" spans="1:6" ht="18.75">
      <c r="A312" s="435"/>
      <c r="B312" s="436"/>
      <c r="C312" s="437" t="s">
        <v>133</v>
      </c>
      <c r="D312" s="440">
        <v>0</v>
      </c>
      <c r="E312" s="440">
        <v>0</v>
      </c>
      <c r="F312" s="439">
        <v>0</v>
      </c>
    </row>
    <row r="313" spans="1:6" ht="18.75">
      <c r="A313" s="435"/>
      <c r="B313" s="436"/>
      <c r="C313" s="441" t="s">
        <v>134</v>
      </c>
      <c r="D313" s="439">
        <v>0</v>
      </c>
      <c r="E313" s="439">
        <v>0</v>
      </c>
      <c r="F313" s="439">
        <v>0</v>
      </c>
    </row>
    <row r="314" spans="1:6" ht="18.75">
      <c r="A314" s="435"/>
      <c r="B314" s="436" t="s">
        <v>1073</v>
      </c>
      <c r="C314" s="437" t="s">
        <v>130</v>
      </c>
      <c r="D314" s="438">
        <f>D315</f>
        <v>546</v>
      </c>
      <c r="E314" s="438">
        <f>E315</f>
        <v>30.4</v>
      </c>
      <c r="F314" s="439">
        <f>E314*100/D314</f>
        <v>5.5677655677655675</v>
      </c>
    </row>
    <row r="315" spans="1:6" ht="18.75">
      <c r="A315" s="435"/>
      <c r="B315" s="436"/>
      <c r="C315" s="437" t="s">
        <v>131</v>
      </c>
      <c r="D315" s="438">
        <v>546</v>
      </c>
      <c r="E315" s="438">
        <v>30.4</v>
      </c>
      <c r="F315" s="439">
        <f>E315*100/D315</f>
        <v>5.5677655677655675</v>
      </c>
    </row>
    <row r="316" spans="1:6" ht="18.75">
      <c r="A316" s="435"/>
      <c r="B316" s="436"/>
      <c r="C316" s="437" t="s">
        <v>132</v>
      </c>
      <c r="D316" s="440">
        <v>0</v>
      </c>
      <c r="E316" s="440">
        <v>0</v>
      </c>
      <c r="F316" s="439">
        <v>0</v>
      </c>
    </row>
    <row r="317" spans="1:6" ht="18.75">
      <c r="A317" s="435"/>
      <c r="B317" s="436"/>
      <c r="C317" s="437" t="s">
        <v>133</v>
      </c>
      <c r="D317" s="440">
        <v>0</v>
      </c>
      <c r="E317" s="440">
        <v>0</v>
      </c>
      <c r="F317" s="439">
        <v>0</v>
      </c>
    </row>
    <row r="318" spans="1:6" ht="18.75">
      <c r="A318" s="435"/>
      <c r="B318" s="436"/>
      <c r="C318" s="437" t="s">
        <v>134</v>
      </c>
      <c r="D318" s="440">
        <v>0</v>
      </c>
      <c r="E318" s="440">
        <v>0</v>
      </c>
      <c r="F318" s="439">
        <v>0</v>
      </c>
    </row>
    <row r="319" spans="1:6" ht="18.75">
      <c r="A319" s="435"/>
      <c r="B319" s="436" t="s">
        <v>1074</v>
      </c>
      <c r="C319" s="437" t="s">
        <v>130</v>
      </c>
      <c r="D319" s="438">
        <f>D320</f>
        <v>165</v>
      </c>
      <c r="E319" s="438">
        <f>E320</f>
        <v>22</v>
      </c>
      <c r="F319" s="439">
        <f>E319*100/D319</f>
        <v>13.333333333333334</v>
      </c>
    </row>
    <row r="320" spans="1:6" ht="18.75">
      <c r="A320" s="435"/>
      <c r="B320" s="436"/>
      <c r="C320" s="437" t="s">
        <v>131</v>
      </c>
      <c r="D320" s="438">
        <v>165</v>
      </c>
      <c r="E320" s="438">
        <v>22</v>
      </c>
      <c r="F320" s="439">
        <f>E320*100/D320</f>
        <v>13.333333333333334</v>
      </c>
    </row>
    <row r="321" spans="1:6" ht="18.75">
      <c r="A321" s="435"/>
      <c r="B321" s="436"/>
      <c r="C321" s="437" t="s">
        <v>132</v>
      </c>
      <c r="D321" s="440">
        <v>0</v>
      </c>
      <c r="E321" s="440">
        <v>0</v>
      </c>
      <c r="F321" s="439">
        <v>0</v>
      </c>
    </row>
    <row r="322" spans="1:6" ht="18.75">
      <c r="A322" s="435"/>
      <c r="B322" s="436"/>
      <c r="C322" s="437" t="s">
        <v>133</v>
      </c>
      <c r="D322" s="440">
        <v>0</v>
      </c>
      <c r="E322" s="440">
        <v>0</v>
      </c>
      <c r="F322" s="439">
        <v>0</v>
      </c>
    </row>
    <row r="323" spans="1:6" ht="18.75">
      <c r="A323" s="435"/>
      <c r="B323" s="436"/>
      <c r="C323" s="437" t="s">
        <v>134</v>
      </c>
      <c r="D323" s="440">
        <v>0</v>
      </c>
      <c r="E323" s="440">
        <v>0</v>
      </c>
      <c r="F323" s="439">
        <v>0</v>
      </c>
    </row>
    <row r="324" spans="1:6" ht="18.75">
      <c r="A324" s="435"/>
      <c r="B324" s="436" t="s">
        <v>1075</v>
      </c>
      <c r="C324" s="437" t="s">
        <v>130</v>
      </c>
      <c r="D324" s="438">
        <f>D325</f>
        <v>376</v>
      </c>
      <c r="E324" s="438">
        <f>E325</f>
        <v>11</v>
      </c>
      <c r="F324" s="439">
        <f>E324*100/D324</f>
        <v>2.925531914893617</v>
      </c>
    </row>
    <row r="325" spans="1:6" ht="18.75">
      <c r="A325" s="435"/>
      <c r="B325" s="436"/>
      <c r="C325" s="437" t="s">
        <v>131</v>
      </c>
      <c r="D325" s="438">
        <v>376</v>
      </c>
      <c r="E325" s="438">
        <v>11</v>
      </c>
      <c r="F325" s="439">
        <f>E325*100/D325</f>
        <v>2.925531914893617</v>
      </c>
    </row>
    <row r="326" spans="1:6" ht="18.75">
      <c r="A326" s="435"/>
      <c r="B326" s="436"/>
      <c r="C326" s="437" t="s">
        <v>132</v>
      </c>
      <c r="D326" s="440">
        <v>0</v>
      </c>
      <c r="E326" s="440">
        <v>0</v>
      </c>
      <c r="F326" s="439">
        <v>0</v>
      </c>
    </row>
    <row r="327" spans="1:6" ht="18.75">
      <c r="A327" s="435"/>
      <c r="B327" s="436"/>
      <c r="C327" s="437" t="s">
        <v>133</v>
      </c>
      <c r="D327" s="440">
        <v>0</v>
      </c>
      <c r="E327" s="440">
        <v>0</v>
      </c>
      <c r="F327" s="439">
        <v>0</v>
      </c>
    </row>
    <row r="328" spans="1:6" ht="18.75">
      <c r="A328" s="435"/>
      <c r="B328" s="436"/>
      <c r="C328" s="437" t="s">
        <v>134</v>
      </c>
      <c r="D328" s="440">
        <v>0</v>
      </c>
      <c r="E328" s="440">
        <v>0</v>
      </c>
      <c r="F328" s="439">
        <v>0</v>
      </c>
    </row>
    <row r="329" spans="1:6" ht="18.75">
      <c r="A329" s="435"/>
      <c r="B329" s="436" t="s">
        <v>1076</v>
      </c>
      <c r="C329" s="437" t="s">
        <v>130</v>
      </c>
      <c r="D329" s="438">
        <f>D330</f>
        <v>331</v>
      </c>
      <c r="E329" s="438">
        <f>E330</f>
        <v>0</v>
      </c>
      <c r="F329" s="439">
        <f>E329*100/D329</f>
        <v>0</v>
      </c>
    </row>
    <row r="330" spans="1:6" ht="18.75">
      <c r="A330" s="435"/>
      <c r="B330" s="436"/>
      <c r="C330" s="437" t="s">
        <v>131</v>
      </c>
      <c r="D330" s="438">
        <v>331</v>
      </c>
      <c r="E330" s="438">
        <v>0</v>
      </c>
      <c r="F330" s="439">
        <f>E330*100/D330</f>
        <v>0</v>
      </c>
    </row>
    <row r="331" spans="1:6" ht="18.75">
      <c r="A331" s="435"/>
      <c r="B331" s="436"/>
      <c r="C331" s="437" t="s">
        <v>132</v>
      </c>
      <c r="D331" s="440">
        <v>0</v>
      </c>
      <c r="E331" s="440">
        <v>0</v>
      </c>
      <c r="F331" s="439">
        <v>0</v>
      </c>
    </row>
    <row r="332" spans="1:6" ht="18.75">
      <c r="A332" s="435"/>
      <c r="B332" s="436"/>
      <c r="C332" s="437" t="s">
        <v>133</v>
      </c>
      <c r="D332" s="440">
        <v>0</v>
      </c>
      <c r="E332" s="440">
        <v>0</v>
      </c>
      <c r="F332" s="439">
        <v>0</v>
      </c>
    </row>
    <row r="333" spans="1:6" ht="18.75">
      <c r="A333" s="435"/>
      <c r="B333" s="436"/>
      <c r="C333" s="437" t="s">
        <v>134</v>
      </c>
      <c r="D333" s="440">
        <v>0</v>
      </c>
      <c r="E333" s="440">
        <v>0</v>
      </c>
      <c r="F333" s="439">
        <v>0</v>
      </c>
    </row>
    <row r="334" spans="1:6" ht="18.75">
      <c r="A334" s="435"/>
      <c r="B334" s="436" t="s">
        <v>1077</v>
      </c>
      <c r="C334" s="437" t="s">
        <v>130</v>
      </c>
      <c r="D334" s="438">
        <f>D335</f>
        <v>311</v>
      </c>
      <c r="E334" s="438">
        <f>E335</f>
        <v>15.7</v>
      </c>
      <c r="F334" s="439">
        <f>E334*100/D334</f>
        <v>5.048231511254019</v>
      </c>
    </row>
    <row r="335" spans="1:6" ht="18.75">
      <c r="A335" s="435"/>
      <c r="B335" s="436"/>
      <c r="C335" s="437" t="s">
        <v>131</v>
      </c>
      <c r="D335" s="438">
        <v>311</v>
      </c>
      <c r="E335" s="438">
        <v>15.7</v>
      </c>
      <c r="F335" s="439">
        <f>E335*100/D335</f>
        <v>5.048231511254019</v>
      </c>
    </row>
    <row r="336" spans="1:6" ht="18.75">
      <c r="A336" s="435"/>
      <c r="B336" s="436"/>
      <c r="C336" s="437" t="s">
        <v>132</v>
      </c>
      <c r="D336" s="440">
        <v>0</v>
      </c>
      <c r="E336" s="440">
        <v>0</v>
      </c>
      <c r="F336" s="439">
        <v>0</v>
      </c>
    </row>
    <row r="337" spans="1:6" ht="18.75">
      <c r="A337" s="435"/>
      <c r="B337" s="436"/>
      <c r="C337" s="437" t="s">
        <v>133</v>
      </c>
      <c r="D337" s="440">
        <v>0</v>
      </c>
      <c r="E337" s="440">
        <v>0</v>
      </c>
      <c r="F337" s="439">
        <v>0</v>
      </c>
    </row>
    <row r="338" spans="1:6" ht="18.75">
      <c r="A338" s="435"/>
      <c r="B338" s="436"/>
      <c r="C338" s="437" t="s">
        <v>134</v>
      </c>
      <c r="D338" s="440">
        <v>0</v>
      </c>
      <c r="E338" s="440">
        <v>0</v>
      </c>
      <c r="F338" s="439">
        <v>0</v>
      </c>
    </row>
    <row r="339" spans="1:6" ht="18.75">
      <c r="A339" s="435"/>
      <c r="B339" s="436" t="s">
        <v>1078</v>
      </c>
      <c r="C339" s="437" t="s">
        <v>130</v>
      </c>
      <c r="D339" s="438">
        <f>D340</f>
        <v>259</v>
      </c>
      <c r="E339" s="438">
        <f>E340</f>
        <v>23.4</v>
      </c>
      <c r="F339" s="439">
        <f>E339*100/D339</f>
        <v>9.034749034749035</v>
      </c>
    </row>
    <row r="340" spans="1:6" ht="18.75">
      <c r="A340" s="435"/>
      <c r="B340" s="436"/>
      <c r="C340" s="437" t="s">
        <v>131</v>
      </c>
      <c r="D340" s="438">
        <v>259</v>
      </c>
      <c r="E340" s="438">
        <v>23.4</v>
      </c>
      <c r="F340" s="439">
        <f>E340*100/D340</f>
        <v>9.034749034749035</v>
      </c>
    </row>
    <row r="341" spans="1:6" ht="18.75">
      <c r="A341" s="435"/>
      <c r="B341" s="436"/>
      <c r="C341" s="437" t="s">
        <v>132</v>
      </c>
      <c r="D341" s="440">
        <v>0</v>
      </c>
      <c r="E341" s="440">
        <v>0</v>
      </c>
      <c r="F341" s="439">
        <v>0</v>
      </c>
    </row>
    <row r="342" spans="1:6" ht="18.75">
      <c r="A342" s="435"/>
      <c r="B342" s="436"/>
      <c r="C342" s="437" t="s">
        <v>133</v>
      </c>
      <c r="D342" s="440">
        <v>0</v>
      </c>
      <c r="E342" s="440">
        <v>0</v>
      </c>
      <c r="F342" s="439">
        <v>0</v>
      </c>
    </row>
    <row r="343" spans="1:6" ht="18.75">
      <c r="A343" s="435"/>
      <c r="B343" s="436"/>
      <c r="C343" s="437" t="s">
        <v>134</v>
      </c>
      <c r="D343" s="440">
        <v>0</v>
      </c>
      <c r="E343" s="440">
        <v>0</v>
      </c>
      <c r="F343" s="439">
        <v>0</v>
      </c>
    </row>
    <row r="344" spans="1:6" ht="18.75">
      <c r="A344" s="435"/>
      <c r="B344" s="436" t="s">
        <v>1079</v>
      </c>
      <c r="C344" s="437" t="s">
        <v>130</v>
      </c>
      <c r="D344" s="438">
        <f>D345</f>
        <v>461</v>
      </c>
      <c r="E344" s="442">
        <f>E345</f>
        <v>60.9</v>
      </c>
      <c r="F344" s="439">
        <f>E344*100/D344</f>
        <v>13.210412147505423</v>
      </c>
    </row>
    <row r="345" spans="1:6" ht="18.75">
      <c r="A345" s="435"/>
      <c r="B345" s="436"/>
      <c r="C345" s="437" t="s">
        <v>131</v>
      </c>
      <c r="D345" s="438">
        <v>461</v>
      </c>
      <c r="E345" s="442">
        <v>60.9</v>
      </c>
      <c r="F345" s="439">
        <f>E345*100/D345</f>
        <v>13.210412147505423</v>
      </c>
    </row>
    <row r="346" spans="1:6" ht="18.75">
      <c r="A346" s="435"/>
      <c r="B346" s="436"/>
      <c r="C346" s="437" t="s">
        <v>132</v>
      </c>
      <c r="D346" s="442">
        <v>0</v>
      </c>
      <c r="E346" s="442">
        <v>0</v>
      </c>
      <c r="F346" s="439">
        <v>0</v>
      </c>
    </row>
    <row r="347" spans="1:6" ht="18.75">
      <c r="A347" s="435"/>
      <c r="B347" s="436"/>
      <c r="C347" s="437" t="s">
        <v>133</v>
      </c>
      <c r="D347" s="442">
        <v>0</v>
      </c>
      <c r="E347" s="442">
        <v>0</v>
      </c>
      <c r="F347" s="439">
        <v>0</v>
      </c>
    </row>
    <row r="348" spans="1:6" ht="18.75">
      <c r="A348" s="435"/>
      <c r="B348" s="436"/>
      <c r="C348" s="437" t="s">
        <v>134</v>
      </c>
      <c r="D348" s="442">
        <v>0</v>
      </c>
      <c r="E348" s="442">
        <v>0</v>
      </c>
      <c r="F348" s="439">
        <v>0</v>
      </c>
    </row>
    <row r="349" spans="1:6" ht="18.75">
      <c r="A349" s="654"/>
      <c r="B349" s="655" t="s">
        <v>1080</v>
      </c>
      <c r="C349" s="656" t="s">
        <v>130</v>
      </c>
      <c r="D349" s="657">
        <f>D350</f>
        <v>503</v>
      </c>
      <c r="E349" s="657">
        <f>E350</f>
        <v>77.4</v>
      </c>
      <c r="F349" s="658">
        <f>E349*100/D349</f>
        <v>15.387673956262427</v>
      </c>
    </row>
    <row r="350" spans="1:6" ht="18.75">
      <c r="A350" s="654"/>
      <c r="B350" s="655"/>
      <c r="C350" s="656" t="s">
        <v>131</v>
      </c>
      <c r="D350" s="657">
        <f>D355+D360</f>
        <v>503</v>
      </c>
      <c r="E350" s="657">
        <f>E355+E360</f>
        <v>77.4</v>
      </c>
      <c r="F350" s="658">
        <f>E350*100/D350</f>
        <v>15.387673956262427</v>
      </c>
    </row>
    <row r="351" spans="1:6" ht="18.75">
      <c r="A351" s="654"/>
      <c r="B351" s="655"/>
      <c r="C351" s="656" t="s">
        <v>132</v>
      </c>
      <c r="D351" s="658">
        <v>0</v>
      </c>
      <c r="E351" s="658">
        <v>0</v>
      </c>
      <c r="F351" s="658">
        <v>0</v>
      </c>
    </row>
    <row r="352" spans="1:6" ht="18.75">
      <c r="A352" s="654"/>
      <c r="B352" s="655"/>
      <c r="C352" s="656" t="s">
        <v>133</v>
      </c>
      <c r="D352" s="658">
        <v>0</v>
      </c>
      <c r="E352" s="658">
        <v>0</v>
      </c>
      <c r="F352" s="658">
        <v>0</v>
      </c>
    </row>
    <row r="353" spans="1:6" ht="18.75">
      <c r="A353" s="654"/>
      <c r="B353" s="655"/>
      <c r="C353" s="656" t="s">
        <v>134</v>
      </c>
      <c r="D353" s="658">
        <v>0</v>
      </c>
      <c r="E353" s="658">
        <v>0</v>
      </c>
      <c r="F353" s="658">
        <v>0</v>
      </c>
    </row>
    <row r="354" spans="1:6" ht="18.75">
      <c r="A354" s="435"/>
      <c r="B354" s="436" t="s">
        <v>1081</v>
      </c>
      <c r="C354" s="437" t="s">
        <v>130</v>
      </c>
      <c r="D354" s="443">
        <f>D355</f>
        <v>360</v>
      </c>
      <c r="E354" s="443">
        <f>E355</f>
        <v>53.4</v>
      </c>
      <c r="F354" s="439">
        <f>E354*100/D354</f>
        <v>14.833333333333334</v>
      </c>
    </row>
    <row r="355" spans="1:6" ht="18.75">
      <c r="A355" s="435"/>
      <c r="B355" s="436"/>
      <c r="C355" s="437" t="s">
        <v>131</v>
      </c>
      <c r="D355" s="444">
        <v>360</v>
      </c>
      <c r="E355" s="444">
        <v>53.4</v>
      </c>
      <c r="F355" s="439">
        <f>E355*100/D355</f>
        <v>14.833333333333334</v>
      </c>
    </row>
    <row r="356" spans="1:6" ht="18.75">
      <c r="A356" s="435"/>
      <c r="B356" s="436"/>
      <c r="C356" s="437" t="s">
        <v>132</v>
      </c>
      <c r="D356" s="442">
        <v>0</v>
      </c>
      <c r="E356" s="442">
        <v>0</v>
      </c>
      <c r="F356" s="439">
        <v>0</v>
      </c>
    </row>
    <row r="357" spans="1:6" ht="18.75">
      <c r="A357" s="435"/>
      <c r="B357" s="436"/>
      <c r="C357" s="437" t="s">
        <v>133</v>
      </c>
      <c r="D357" s="442">
        <v>0</v>
      </c>
      <c r="E357" s="442">
        <v>0</v>
      </c>
      <c r="F357" s="439">
        <v>0</v>
      </c>
    </row>
    <row r="358" spans="1:6" ht="18.75">
      <c r="A358" s="435"/>
      <c r="B358" s="436"/>
      <c r="C358" s="437" t="s">
        <v>134</v>
      </c>
      <c r="D358" s="442">
        <v>0</v>
      </c>
      <c r="E358" s="442">
        <v>0</v>
      </c>
      <c r="F358" s="439">
        <v>0</v>
      </c>
    </row>
    <row r="359" spans="1:6" ht="18.75">
      <c r="A359" s="435"/>
      <c r="B359" s="436" t="s">
        <v>1082</v>
      </c>
      <c r="C359" s="437" t="s">
        <v>130</v>
      </c>
      <c r="D359" s="445">
        <f>D360</f>
        <v>143</v>
      </c>
      <c r="E359" s="445">
        <f>E360</f>
        <v>24</v>
      </c>
      <c r="F359" s="439">
        <f>E359*100/D359</f>
        <v>16.783216783216783</v>
      </c>
    </row>
    <row r="360" spans="1:6" ht="18.75">
      <c r="A360" s="435"/>
      <c r="B360" s="436"/>
      <c r="C360" s="437" t="s">
        <v>131</v>
      </c>
      <c r="D360" s="446">
        <v>143</v>
      </c>
      <c r="E360" s="446">
        <v>24</v>
      </c>
      <c r="F360" s="439">
        <f>E360*100/D360</f>
        <v>16.783216783216783</v>
      </c>
    </row>
    <row r="361" spans="1:6" ht="18.75">
      <c r="A361" s="435"/>
      <c r="B361" s="436"/>
      <c r="C361" s="437" t="s">
        <v>132</v>
      </c>
      <c r="D361" s="440">
        <v>0</v>
      </c>
      <c r="E361" s="440">
        <v>0</v>
      </c>
      <c r="F361" s="439">
        <v>0</v>
      </c>
    </row>
    <row r="362" spans="1:6" ht="18.75">
      <c r="A362" s="435"/>
      <c r="B362" s="436"/>
      <c r="C362" s="437" t="s">
        <v>133</v>
      </c>
      <c r="D362" s="440">
        <v>0</v>
      </c>
      <c r="E362" s="440">
        <v>0</v>
      </c>
      <c r="F362" s="439">
        <v>0</v>
      </c>
    </row>
    <row r="363" spans="1:6" ht="18.75">
      <c r="A363" s="435"/>
      <c r="B363" s="436"/>
      <c r="C363" s="437" t="s">
        <v>134</v>
      </c>
      <c r="D363" s="440">
        <v>0</v>
      </c>
      <c r="E363" s="440">
        <v>0</v>
      </c>
      <c r="F363" s="439">
        <v>0</v>
      </c>
    </row>
    <row r="364" spans="1:6" ht="18.75">
      <c r="A364" s="654"/>
      <c r="B364" s="659" t="s">
        <v>1083</v>
      </c>
      <c r="C364" s="656" t="s">
        <v>130</v>
      </c>
      <c r="D364" s="657">
        <f>D365+D366+D367+D368</f>
        <v>2778</v>
      </c>
      <c r="E364" s="657">
        <f>E365+E366+E367+E368</f>
        <v>0</v>
      </c>
      <c r="F364" s="658">
        <f>E364*100/D364</f>
        <v>0</v>
      </c>
    </row>
    <row r="365" spans="1:6" ht="18.75">
      <c r="A365" s="654"/>
      <c r="B365" s="659"/>
      <c r="C365" s="656" t="s">
        <v>131</v>
      </c>
      <c r="D365" s="660">
        <f>D370</f>
        <v>1389</v>
      </c>
      <c r="E365" s="660">
        <f>E370</f>
        <v>0</v>
      </c>
      <c r="F365" s="658">
        <f>E365*100/D365</f>
        <v>0</v>
      </c>
    </row>
    <row r="366" spans="1:6" ht="18.75">
      <c r="A366" s="654"/>
      <c r="B366" s="659"/>
      <c r="C366" s="656" t="s">
        <v>132</v>
      </c>
      <c r="D366" s="661">
        <f>D371+D376+D381</f>
        <v>0</v>
      </c>
      <c r="E366" s="661">
        <v>0</v>
      </c>
      <c r="F366" s="658">
        <v>0</v>
      </c>
    </row>
    <row r="367" spans="1:6" ht="18.75">
      <c r="A367" s="654"/>
      <c r="B367" s="659"/>
      <c r="C367" s="656" t="s">
        <v>133</v>
      </c>
      <c r="D367" s="662">
        <f>D372+D377+D382</f>
        <v>1389</v>
      </c>
      <c r="E367" s="662">
        <f>E379</f>
        <v>0</v>
      </c>
      <c r="F367" s="658">
        <v>0</v>
      </c>
    </row>
    <row r="368" spans="1:6" ht="18.75">
      <c r="A368" s="654"/>
      <c r="B368" s="659"/>
      <c r="C368" s="656" t="s">
        <v>134</v>
      </c>
      <c r="D368" s="658">
        <v>0</v>
      </c>
      <c r="E368" s="658">
        <v>0</v>
      </c>
      <c r="F368" s="658">
        <v>0</v>
      </c>
    </row>
    <row r="369" spans="1:6" ht="18.75">
      <c r="A369" s="447"/>
      <c r="B369" s="436" t="s">
        <v>1084</v>
      </c>
      <c r="C369" s="437" t="s">
        <v>130</v>
      </c>
      <c r="D369" s="443">
        <f>D370+D371+D372+D373</f>
        <v>1389</v>
      </c>
      <c r="E369" s="443">
        <f>E370+E371+E372+E373</f>
        <v>0</v>
      </c>
      <c r="F369" s="439">
        <f>E369*100/D369</f>
        <v>0</v>
      </c>
    </row>
    <row r="370" spans="1:6" ht="18.75">
      <c r="A370" s="447"/>
      <c r="B370" s="436"/>
      <c r="C370" s="437" t="s">
        <v>131</v>
      </c>
      <c r="D370" s="448">
        <v>1389</v>
      </c>
      <c r="E370" s="448">
        <v>0</v>
      </c>
      <c r="F370" s="439">
        <f>E370*100/D370</f>
        <v>0</v>
      </c>
    </row>
    <row r="371" spans="1:6" ht="18.75">
      <c r="A371" s="447"/>
      <c r="B371" s="436"/>
      <c r="C371" s="437" t="s">
        <v>132</v>
      </c>
      <c r="D371" s="449">
        <v>0</v>
      </c>
      <c r="E371" s="449">
        <v>0</v>
      </c>
      <c r="F371" s="439">
        <v>0</v>
      </c>
    </row>
    <row r="372" spans="1:6" ht="18.75">
      <c r="A372" s="447"/>
      <c r="B372" s="436"/>
      <c r="C372" s="437" t="s">
        <v>133</v>
      </c>
      <c r="D372" s="450">
        <v>0</v>
      </c>
      <c r="E372" s="450">
        <v>0</v>
      </c>
      <c r="F372" s="439">
        <v>0</v>
      </c>
    </row>
    <row r="373" spans="1:6" ht="18.75">
      <c r="A373" s="447"/>
      <c r="B373" s="436"/>
      <c r="C373" s="437" t="s">
        <v>134</v>
      </c>
      <c r="D373" s="440">
        <v>0</v>
      </c>
      <c r="E373" s="440">
        <v>0</v>
      </c>
      <c r="F373" s="439">
        <v>0</v>
      </c>
    </row>
    <row r="374" spans="1:6" ht="18.75">
      <c r="A374" s="451"/>
      <c r="B374" s="436" t="s">
        <v>1085</v>
      </c>
      <c r="C374" s="437" t="s">
        <v>130</v>
      </c>
      <c r="D374" s="443">
        <f>D375+D376+D377+D378</f>
        <v>1389</v>
      </c>
      <c r="E374" s="443">
        <f>E375+E376+E377+E378</f>
        <v>0</v>
      </c>
      <c r="F374" s="439">
        <f>E374*100/D374</f>
        <v>0</v>
      </c>
    </row>
    <row r="375" spans="1:6" ht="18.75">
      <c r="A375" s="451"/>
      <c r="B375" s="436"/>
      <c r="C375" s="437" t="s">
        <v>131</v>
      </c>
      <c r="D375" s="448">
        <v>0</v>
      </c>
      <c r="E375" s="448">
        <v>0</v>
      </c>
      <c r="F375" s="439">
        <v>0</v>
      </c>
    </row>
    <row r="376" spans="1:6" ht="18.75">
      <c r="A376" s="451"/>
      <c r="B376" s="436"/>
      <c r="C376" s="437" t="s">
        <v>132</v>
      </c>
      <c r="D376" s="449">
        <v>0</v>
      </c>
      <c r="E376" s="449">
        <v>0</v>
      </c>
      <c r="F376" s="439">
        <v>0</v>
      </c>
    </row>
    <row r="377" spans="1:6" ht="18.75">
      <c r="A377" s="451"/>
      <c r="B377" s="436"/>
      <c r="C377" s="437" t="s">
        <v>133</v>
      </c>
      <c r="D377" s="450">
        <v>1389</v>
      </c>
      <c r="E377" s="450">
        <v>0</v>
      </c>
      <c r="F377" s="439">
        <v>0</v>
      </c>
    </row>
    <row r="378" spans="1:6" ht="18.75">
      <c r="A378" s="451"/>
      <c r="B378" s="436"/>
      <c r="C378" s="437" t="s">
        <v>134</v>
      </c>
      <c r="D378" s="440">
        <v>0</v>
      </c>
      <c r="E378" s="440">
        <v>0</v>
      </c>
      <c r="F378" s="439">
        <v>0</v>
      </c>
    </row>
    <row r="379" spans="1:6" ht="18.75">
      <c r="A379" s="451"/>
      <c r="B379" s="436" t="s">
        <v>1086</v>
      </c>
      <c r="C379" s="437" t="s">
        <v>130</v>
      </c>
      <c r="D379" s="443">
        <f>D380+D381+D382+D383</f>
        <v>0</v>
      </c>
      <c r="E379" s="443">
        <f>E380+E381+E382+E383</f>
        <v>0</v>
      </c>
      <c r="F379" s="439">
        <v>0</v>
      </c>
    </row>
    <row r="380" spans="1:6" ht="18.75">
      <c r="A380" s="451"/>
      <c r="B380" s="436"/>
      <c r="C380" s="437" t="s">
        <v>131</v>
      </c>
      <c r="D380" s="448">
        <v>0</v>
      </c>
      <c r="E380" s="448">
        <v>0</v>
      </c>
      <c r="F380" s="439">
        <v>0</v>
      </c>
    </row>
    <row r="381" spans="1:6" ht="18.75">
      <c r="A381" s="451"/>
      <c r="B381" s="436"/>
      <c r="C381" s="437" t="s">
        <v>132</v>
      </c>
      <c r="D381" s="449">
        <v>0</v>
      </c>
      <c r="E381" s="449">
        <v>0</v>
      </c>
      <c r="F381" s="439">
        <v>0</v>
      </c>
    </row>
    <row r="382" spans="1:6" ht="18.75">
      <c r="A382" s="451"/>
      <c r="B382" s="436"/>
      <c r="C382" s="437" t="s">
        <v>133</v>
      </c>
      <c r="D382" s="450">
        <v>0</v>
      </c>
      <c r="E382" s="450">
        <v>0</v>
      </c>
      <c r="F382" s="439">
        <v>0</v>
      </c>
    </row>
    <row r="383" spans="1:6" ht="18.75">
      <c r="A383" s="451"/>
      <c r="B383" s="436"/>
      <c r="C383" s="437" t="s">
        <v>134</v>
      </c>
      <c r="D383" s="440">
        <v>0</v>
      </c>
      <c r="E383" s="440">
        <v>0</v>
      </c>
      <c r="F383" s="439">
        <v>0</v>
      </c>
    </row>
    <row r="384" spans="1:6" ht="93.75">
      <c r="A384" s="388" t="s">
        <v>108</v>
      </c>
      <c r="B384" s="383" t="s">
        <v>120</v>
      </c>
      <c r="C384" s="641" t="s">
        <v>130</v>
      </c>
      <c r="D384" s="384">
        <v>314391</v>
      </c>
      <c r="E384" s="384">
        <v>73134.90000000001</v>
      </c>
      <c r="F384" s="384">
        <v>23.26240254969131</v>
      </c>
    </row>
    <row r="385" spans="1:6" ht="18.75">
      <c r="A385" s="388"/>
      <c r="B385" s="663"/>
      <c r="C385" s="384" t="s">
        <v>131</v>
      </c>
      <c r="D385" s="384">
        <v>304755</v>
      </c>
      <c r="E385" s="384">
        <v>71410.8</v>
      </c>
      <c r="F385" s="384">
        <v>23.432199635773</v>
      </c>
    </row>
    <row r="386" spans="1:6" ht="18.75">
      <c r="A386" s="388"/>
      <c r="B386" s="663"/>
      <c r="C386" s="384" t="s">
        <v>132</v>
      </c>
      <c r="D386" s="384">
        <v>41</v>
      </c>
      <c r="E386" s="384">
        <v>0</v>
      </c>
      <c r="F386" s="384">
        <v>0</v>
      </c>
    </row>
    <row r="387" spans="1:6" ht="18.75">
      <c r="A387" s="664"/>
      <c r="B387" s="663"/>
      <c r="C387" s="641" t="s">
        <v>133</v>
      </c>
      <c r="D387" s="384">
        <v>0</v>
      </c>
      <c r="E387" s="384">
        <v>0</v>
      </c>
      <c r="F387" s="384"/>
    </row>
    <row r="388" spans="1:6" ht="18.75">
      <c r="A388" s="664"/>
      <c r="B388" s="663"/>
      <c r="C388" s="384" t="s">
        <v>134</v>
      </c>
      <c r="D388" s="384">
        <v>9595</v>
      </c>
      <c r="E388" s="384">
        <v>1724.1</v>
      </c>
      <c r="F388" s="384">
        <v>17.96873371547681</v>
      </c>
    </row>
    <row r="389" spans="1:6" ht="75">
      <c r="A389" s="664" t="s">
        <v>144</v>
      </c>
      <c r="B389" s="663" t="s">
        <v>990</v>
      </c>
      <c r="C389" s="384" t="s">
        <v>130</v>
      </c>
      <c r="D389" s="384">
        <v>43322</v>
      </c>
      <c r="E389" s="384">
        <v>10548.2</v>
      </c>
      <c r="F389" s="384">
        <v>24.348368034716774</v>
      </c>
    </row>
    <row r="390" spans="1:6" ht="18.75">
      <c r="A390" s="165"/>
      <c r="B390" s="166"/>
      <c r="C390" s="54" t="s">
        <v>131</v>
      </c>
      <c r="D390" s="54">
        <v>43217</v>
      </c>
      <c r="E390" s="54">
        <v>10535.6</v>
      </c>
      <c r="F390" s="54">
        <v>24.378369623064998</v>
      </c>
    </row>
    <row r="391" spans="1:6" ht="18.75">
      <c r="A391" s="165"/>
      <c r="B391" s="166"/>
      <c r="C391" s="54" t="s">
        <v>132</v>
      </c>
      <c r="D391" s="54">
        <v>41</v>
      </c>
      <c r="E391" s="54">
        <v>0</v>
      </c>
      <c r="F391" s="54">
        <v>0</v>
      </c>
    </row>
    <row r="392" spans="1:6" ht="18.75">
      <c r="A392" s="165"/>
      <c r="B392" s="166"/>
      <c r="C392" s="54" t="s">
        <v>133</v>
      </c>
      <c r="D392" s="54">
        <v>0</v>
      </c>
      <c r="E392" s="54">
        <v>0</v>
      </c>
      <c r="F392" s="54"/>
    </row>
    <row r="393" spans="1:6" ht="18.75">
      <c r="A393" s="165"/>
      <c r="B393" s="166"/>
      <c r="C393" s="54" t="s">
        <v>134</v>
      </c>
      <c r="D393" s="54">
        <v>64</v>
      </c>
      <c r="E393" s="54">
        <v>12.6</v>
      </c>
      <c r="F393" s="54">
        <v>19.6875</v>
      </c>
    </row>
    <row r="394" spans="1:6" ht="168.75">
      <c r="A394" s="165" t="s">
        <v>153</v>
      </c>
      <c r="B394" s="166" t="s">
        <v>991</v>
      </c>
      <c r="C394" s="54" t="s">
        <v>130</v>
      </c>
      <c r="D394" s="54">
        <v>41066</v>
      </c>
      <c r="E394" s="54">
        <v>9842</v>
      </c>
      <c r="F394" s="54">
        <v>23.966298154190817</v>
      </c>
    </row>
    <row r="395" spans="1:6" ht="18.75">
      <c r="A395" s="165"/>
      <c r="B395" s="166"/>
      <c r="C395" s="54" t="s">
        <v>131</v>
      </c>
      <c r="D395" s="54">
        <v>41002</v>
      </c>
      <c r="E395" s="54">
        <v>9829.4</v>
      </c>
      <c r="F395" s="54">
        <v>23.972976927954733</v>
      </c>
    </row>
    <row r="396" spans="1:6" ht="18.75">
      <c r="A396" s="165"/>
      <c r="B396" s="166"/>
      <c r="C396" s="54" t="s">
        <v>132</v>
      </c>
      <c r="D396" s="54"/>
      <c r="E396" s="54"/>
      <c r="F396" s="54"/>
    </row>
    <row r="397" spans="1:6" ht="18.75">
      <c r="A397" s="165"/>
      <c r="B397" s="166"/>
      <c r="C397" s="54" t="s">
        <v>133</v>
      </c>
      <c r="D397" s="54"/>
      <c r="E397" s="54"/>
      <c r="F397" s="54"/>
    </row>
    <row r="398" spans="1:6" ht="18.75">
      <c r="A398" s="165"/>
      <c r="B398" s="166"/>
      <c r="C398" s="54" t="s">
        <v>134</v>
      </c>
      <c r="D398" s="54">
        <v>64</v>
      </c>
      <c r="E398" s="54">
        <v>12.6</v>
      </c>
      <c r="F398" s="54">
        <v>19.6875</v>
      </c>
    </row>
    <row r="399" spans="1:6" ht="93.75">
      <c r="A399" s="165" t="s">
        <v>159</v>
      </c>
      <c r="B399" s="166" t="s">
        <v>992</v>
      </c>
      <c r="C399" s="54" t="s">
        <v>130</v>
      </c>
      <c r="D399" s="54">
        <v>2215</v>
      </c>
      <c r="E399" s="54">
        <v>706.2</v>
      </c>
      <c r="F399" s="54">
        <v>31.882618510158018</v>
      </c>
    </row>
    <row r="400" spans="1:6" ht="18.75">
      <c r="A400" s="165"/>
      <c r="B400" s="166"/>
      <c r="C400" s="54" t="s">
        <v>131</v>
      </c>
      <c r="D400" s="54">
        <v>2215</v>
      </c>
      <c r="E400" s="54">
        <v>706.2</v>
      </c>
      <c r="F400" s="54">
        <v>31.882618510158018</v>
      </c>
    </row>
    <row r="401" spans="1:6" ht="18.75">
      <c r="A401" s="165"/>
      <c r="B401" s="166"/>
      <c r="C401" s="54" t="s">
        <v>132</v>
      </c>
      <c r="D401" s="54"/>
      <c r="E401" s="54"/>
      <c r="F401" s="54"/>
    </row>
    <row r="402" spans="1:6" ht="18.75">
      <c r="A402" s="165"/>
      <c r="B402" s="166"/>
      <c r="C402" s="54" t="s">
        <v>133</v>
      </c>
      <c r="D402" s="54"/>
      <c r="E402" s="54"/>
      <c r="F402" s="54"/>
    </row>
    <row r="403" spans="1:6" ht="18.75">
      <c r="A403" s="165"/>
      <c r="B403" s="166"/>
      <c r="C403" s="54" t="s">
        <v>134</v>
      </c>
      <c r="D403" s="54"/>
      <c r="E403" s="54"/>
      <c r="F403" s="54"/>
    </row>
    <row r="404" spans="1:6" ht="131.25">
      <c r="A404" s="165" t="s">
        <v>993</v>
      </c>
      <c r="B404" s="166" t="s">
        <v>994</v>
      </c>
      <c r="C404" s="54" t="s">
        <v>130</v>
      </c>
      <c r="D404" s="54">
        <v>41</v>
      </c>
      <c r="E404" s="54">
        <v>0</v>
      </c>
      <c r="F404" s="54">
        <v>0</v>
      </c>
    </row>
    <row r="405" spans="1:6" ht="18.75">
      <c r="A405" s="165"/>
      <c r="B405" s="166"/>
      <c r="C405" s="54" t="s">
        <v>131</v>
      </c>
      <c r="D405" s="54"/>
      <c r="E405" s="54"/>
      <c r="F405" s="54"/>
    </row>
    <row r="406" spans="1:6" ht="18.75">
      <c r="A406" s="165"/>
      <c r="B406" s="166"/>
      <c r="C406" s="54" t="s">
        <v>132</v>
      </c>
      <c r="D406" s="54">
        <v>41</v>
      </c>
      <c r="E406" s="54"/>
      <c r="F406" s="54">
        <v>0</v>
      </c>
    </row>
    <row r="407" spans="1:6" ht="18.75">
      <c r="A407" s="165"/>
      <c r="B407" s="166"/>
      <c r="C407" s="54" t="s">
        <v>133</v>
      </c>
      <c r="D407" s="54"/>
      <c r="E407" s="54"/>
      <c r="F407" s="54"/>
    </row>
    <row r="408" spans="1:6" ht="18.75">
      <c r="A408" s="165"/>
      <c r="B408" s="166"/>
      <c r="C408" s="54" t="s">
        <v>134</v>
      </c>
      <c r="D408" s="54"/>
      <c r="E408" s="54"/>
      <c r="F408" s="54"/>
    </row>
    <row r="409" spans="1:6" ht="75">
      <c r="A409" s="165" t="s">
        <v>106</v>
      </c>
      <c r="B409" s="166" t="s">
        <v>995</v>
      </c>
      <c r="C409" s="54" t="s">
        <v>130</v>
      </c>
      <c r="D409" s="54">
        <v>8799</v>
      </c>
      <c r="E409" s="54">
        <v>2001.5</v>
      </c>
      <c r="F409" s="54">
        <v>22.74690305716559</v>
      </c>
    </row>
    <row r="410" spans="1:6" ht="18.75">
      <c r="A410" s="165"/>
      <c r="B410" s="166"/>
      <c r="C410" s="54" t="s">
        <v>131</v>
      </c>
      <c r="D410" s="54">
        <v>8680</v>
      </c>
      <c r="E410" s="54">
        <v>1969.5</v>
      </c>
      <c r="F410" s="54">
        <v>22.69009216589862</v>
      </c>
    </row>
    <row r="411" spans="1:6" ht="18.75">
      <c r="A411" s="165"/>
      <c r="B411" s="166"/>
      <c r="C411" s="54" t="s">
        <v>132</v>
      </c>
      <c r="D411" s="54">
        <v>0</v>
      </c>
      <c r="E411" s="54">
        <v>0</v>
      </c>
      <c r="F411" s="54"/>
    </row>
    <row r="412" spans="1:6" ht="18.75">
      <c r="A412" s="165"/>
      <c r="B412" s="166"/>
      <c r="C412" s="54" t="s">
        <v>133</v>
      </c>
      <c r="D412" s="54">
        <v>0</v>
      </c>
      <c r="E412" s="54">
        <v>0</v>
      </c>
      <c r="F412" s="54"/>
    </row>
    <row r="413" spans="1:6" ht="18.75">
      <c r="A413" s="165"/>
      <c r="B413" s="166"/>
      <c r="C413" s="54" t="s">
        <v>134</v>
      </c>
      <c r="D413" s="54">
        <v>119</v>
      </c>
      <c r="E413" s="54">
        <v>32</v>
      </c>
      <c r="F413" s="54">
        <v>26.89075630252101</v>
      </c>
    </row>
    <row r="414" spans="1:6" ht="168.75">
      <c r="A414" s="165" t="s">
        <v>147</v>
      </c>
      <c r="B414" s="166" t="s">
        <v>996</v>
      </c>
      <c r="C414" s="54" t="s">
        <v>130</v>
      </c>
      <c r="D414" s="54">
        <v>8799</v>
      </c>
      <c r="E414" s="54">
        <v>2001.5</v>
      </c>
      <c r="F414" s="54">
        <v>22.74690305716559</v>
      </c>
    </row>
    <row r="415" spans="1:6" ht="18.75">
      <c r="A415" s="165"/>
      <c r="B415" s="166"/>
      <c r="C415" s="54" t="s">
        <v>131</v>
      </c>
      <c r="D415" s="54">
        <v>8680</v>
      </c>
      <c r="E415" s="54">
        <v>1969.5</v>
      </c>
      <c r="F415" s="54">
        <v>22.69009216589862</v>
      </c>
    </row>
    <row r="416" spans="1:6" ht="18.75">
      <c r="A416" s="165"/>
      <c r="B416" s="166"/>
      <c r="C416" s="54" t="s">
        <v>132</v>
      </c>
      <c r="D416" s="54"/>
      <c r="E416" s="54"/>
      <c r="F416" s="54"/>
    </row>
    <row r="417" spans="1:6" ht="18.75">
      <c r="A417" s="165"/>
      <c r="B417" s="166"/>
      <c r="C417" s="54" t="s">
        <v>133</v>
      </c>
      <c r="D417" s="54"/>
      <c r="E417" s="54"/>
      <c r="F417" s="54"/>
    </row>
    <row r="418" spans="1:6" ht="18.75">
      <c r="A418" s="165"/>
      <c r="B418" s="166"/>
      <c r="C418" s="54" t="s">
        <v>134</v>
      </c>
      <c r="D418" s="54">
        <v>119</v>
      </c>
      <c r="E418" s="54">
        <v>32</v>
      </c>
      <c r="F418" s="54">
        <v>26.89075630252101</v>
      </c>
    </row>
    <row r="419" spans="1:6" ht="93.75">
      <c r="A419" s="165" t="s">
        <v>107</v>
      </c>
      <c r="B419" s="166" t="s">
        <v>997</v>
      </c>
      <c r="C419" s="54" t="s">
        <v>130</v>
      </c>
      <c r="D419" s="54">
        <v>18351</v>
      </c>
      <c r="E419" s="54">
        <v>3576</v>
      </c>
      <c r="F419" s="54">
        <v>19.486676475396436</v>
      </c>
    </row>
    <row r="420" spans="1:6" ht="18.75">
      <c r="A420" s="165"/>
      <c r="B420" s="166"/>
      <c r="C420" s="54" t="s">
        <v>131</v>
      </c>
      <c r="D420" s="54">
        <v>16751</v>
      </c>
      <c r="E420" s="54">
        <v>3326.9</v>
      </c>
      <c r="F420" s="54">
        <v>19.860903826637216</v>
      </c>
    </row>
    <row r="421" spans="1:6" ht="18.75">
      <c r="A421" s="165"/>
      <c r="B421" s="166"/>
      <c r="C421" s="54" t="s">
        <v>132</v>
      </c>
      <c r="D421" s="54">
        <v>0</v>
      </c>
      <c r="E421" s="54">
        <v>0</v>
      </c>
      <c r="F421" s="54"/>
    </row>
    <row r="422" spans="1:6" ht="18.75">
      <c r="A422" s="165"/>
      <c r="B422" s="166"/>
      <c r="C422" s="54" t="s">
        <v>133</v>
      </c>
      <c r="D422" s="54">
        <v>0</v>
      </c>
      <c r="E422" s="54">
        <v>0</v>
      </c>
      <c r="F422" s="54"/>
    </row>
    <row r="423" spans="1:6" ht="18.75">
      <c r="A423" s="165"/>
      <c r="B423" s="166"/>
      <c r="C423" s="54" t="s">
        <v>134</v>
      </c>
      <c r="D423" s="54">
        <v>1600</v>
      </c>
      <c r="E423" s="54">
        <v>249.1</v>
      </c>
      <c r="F423" s="54">
        <v>15.568750000000001</v>
      </c>
    </row>
    <row r="424" spans="1:6" ht="168.75">
      <c r="A424" s="165" t="s">
        <v>34</v>
      </c>
      <c r="B424" s="166" t="s">
        <v>998</v>
      </c>
      <c r="C424" s="54" t="s">
        <v>130</v>
      </c>
      <c r="D424" s="54">
        <v>18351</v>
      </c>
      <c r="E424" s="54">
        <v>3576</v>
      </c>
      <c r="F424" s="54">
        <v>19.486676475396436</v>
      </c>
    </row>
    <row r="425" spans="1:6" ht="18.75">
      <c r="A425" s="165"/>
      <c r="B425" s="166"/>
      <c r="C425" s="54" t="s">
        <v>131</v>
      </c>
      <c r="D425" s="54">
        <v>16751</v>
      </c>
      <c r="E425" s="54">
        <v>3326.9</v>
      </c>
      <c r="F425" s="54">
        <v>19.860903826637216</v>
      </c>
    </row>
    <row r="426" spans="1:6" ht="18.75">
      <c r="A426" s="165"/>
      <c r="B426" s="166"/>
      <c r="C426" s="54" t="s">
        <v>132</v>
      </c>
      <c r="D426" s="54"/>
      <c r="E426" s="54"/>
      <c r="F426" s="54"/>
    </row>
    <row r="427" spans="1:6" ht="18.75">
      <c r="A427" s="165"/>
      <c r="B427" s="166"/>
      <c r="C427" s="54" t="s">
        <v>133</v>
      </c>
      <c r="D427" s="54"/>
      <c r="E427" s="54"/>
      <c r="F427" s="54"/>
    </row>
    <row r="428" spans="1:6" ht="18.75">
      <c r="A428" s="165"/>
      <c r="B428" s="166"/>
      <c r="C428" s="54" t="s">
        <v>134</v>
      </c>
      <c r="D428" s="54">
        <v>1600</v>
      </c>
      <c r="E428" s="54">
        <v>249.1</v>
      </c>
      <c r="F428" s="54">
        <v>15.568750000000001</v>
      </c>
    </row>
    <row r="429" spans="1:6" ht="112.5">
      <c r="A429" s="165" t="s">
        <v>108</v>
      </c>
      <c r="B429" s="166" t="s">
        <v>999</v>
      </c>
      <c r="C429" s="54" t="s">
        <v>130</v>
      </c>
      <c r="D429" s="54">
        <v>186679</v>
      </c>
      <c r="E429" s="54">
        <v>42878.9</v>
      </c>
      <c r="F429" s="54">
        <v>22.969321669818246</v>
      </c>
    </row>
    <row r="430" spans="1:6" ht="18.75">
      <c r="A430" s="165"/>
      <c r="B430" s="166"/>
      <c r="C430" s="54" t="s">
        <v>131</v>
      </c>
      <c r="D430" s="54">
        <v>179284</v>
      </c>
      <c r="E430" s="54">
        <v>41494.3</v>
      </c>
      <c r="F430" s="54">
        <v>23.144452377233886</v>
      </c>
    </row>
    <row r="431" spans="1:6" ht="18.75">
      <c r="A431" s="165"/>
      <c r="B431" s="166"/>
      <c r="C431" s="54" t="s">
        <v>132</v>
      </c>
      <c r="D431" s="54">
        <v>0</v>
      </c>
      <c r="E431" s="54">
        <v>0</v>
      </c>
      <c r="F431" s="54"/>
    </row>
    <row r="432" spans="1:6" ht="18.75">
      <c r="A432" s="165"/>
      <c r="B432" s="166"/>
      <c r="C432" s="54" t="s">
        <v>133</v>
      </c>
      <c r="D432" s="54">
        <v>0</v>
      </c>
      <c r="E432" s="54">
        <v>0</v>
      </c>
      <c r="F432" s="54"/>
    </row>
    <row r="433" spans="1:6" ht="18.75">
      <c r="A433" s="165"/>
      <c r="B433" s="166"/>
      <c r="C433" s="54" t="s">
        <v>134</v>
      </c>
      <c r="D433" s="54">
        <v>7395</v>
      </c>
      <c r="E433" s="54">
        <v>1384.6</v>
      </c>
      <c r="F433" s="54">
        <v>18.72346179851251</v>
      </c>
    </row>
    <row r="434" spans="1:6" ht="168.75">
      <c r="A434" s="165" t="s">
        <v>619</v>
      </c>
      <c r="B434" s="166" t="s">
        <v>1000</v>
      </c>
      <c r="C434" s="54" t="s">
        <v>130</v>
      </c>
      <c r="D434" s="54">
        <v>154560</v>
      </c>
      <c r="E434" s="54">
        <v>32811.9</v>
      </c>
      <c r="F434" s="54">
        <v>21.22923136645963</v>
      </c>
    </row>
    <row r="435" spans="1:6" ht="18.75">
      <c r="A435" s="165"/>
      <c r="B435" s="166"/>
      <c r="C435" s="54" t="s">
        <v>131</v>
      </c>
      <c r="D435" s="54">
        <v>147165</v>
      </c>
      <c r="E435" s="54">
        <v>31427.3</v>
      </c>
      <c r="F435" s="54">
        <v>21.355145584887712</v>
      </c>
    </row>
    <row r="436" spans="1:6" ht="18.75">
      <c r="A436" s="165"/>
      <c r="B436" s="166"/>
      <c r="C436" s="54" t="s">
        <v>132</v>
      </c>
      <c r="D436" s="54"/>
      <c r="E436" s="54"/>
      <c r="F436" s="54"/>
    </row>
    <row r="437" spans="1:6" ht="18.75">
      <c r="A437" s="165"/>
      <c r="B437" s="166"/>
      <c r="C437" s="54" t="s">
        <v>133</v>
      </c>
      <c r="D437" s="54"/>
      <c r="E437" s="54"/>
      <c r="F437" s="54"/>
    </row>
    <row r="438" spans="1:6" ht="18.75">
      <c r="A438" s="165"/>
      <c r="B438" s="166"/>
      <c r="C438" s="54" t="s">
        <v>134</v>
      </c>
      <c r="D438" s="54">
        <v>7395</v>
      </c>
      <c r="E438" s="54">
        <v>1384.6</v>
      </c>
      <c r="F438" s="54">
        <v>18.72346179851251</v>
      </c>
    </row>
    <row r="439" spans="1:6" ht="75">
      <c r="A439" s="165" t="s">
        <v>1060</v>
      </c>
      <c r="B439" s="166" t="s">
        <v>1001</v>
      </c>
      <c r="C439" s="54" t="s">
        <v>130</v>
      </c>
      <c r="D439" s="54">
        <v>0</v>
      </c>
      <c r="E439" s="54">
        <v>0</v>
      </c>
      <c r="F439" s="54" t="e">
        <v>#DIV/0!</v>
      </c>
    </row>
    <row r="440" spans="1:6" ht="18.75">
      <c r="A440" s="165"/>
      <c r="B440" s="166"/>
      <c r="C440" s="54" t="s">
        <v>131</v>
      </c>
      <c r="D440" s="54"/>
      <c r="E440" s="54"/>
      <c r="F440" s="54"/>
    </row>
    <row r="441" spans="1:6" ht="18.75">
      <c r="A441" s="165"/>
      <c r="B441" s="166"/>
      <c r="C441" s="54" t="s">
        <v>132</v>
      </c>
      <c r="D441" s="54"/>
      <c r="E441" s="54"/>
      <c r="F441" s="54" t="e">
        <v>#DIV/0!</v>
      </c>
    </row>
    <row r="442" spans="1:6" ht="18.75">
      <c r="A442" s="165"/>
      <c r="B442" s="166"/>
      <c r="C442" s="54" t="s">
        <v>133</v>
      </c>
      <c r="D442" s="54"/>
      <c r="E442" s="54"/>
      <c r="F442" s="54"/>
    </row>
    <row r="443" spans="1:6" ht="18.75">
      <c r="A443" s="165"/>
      <c r="B443" s="166"/>
      <c r="C443" s="54" t="s">
        <v>134</v>
      </c>
      <c r="D443" s="54"/>
      <c r="E443" s="54"/>
      <c r="F443" s="54"/>
    </row>
    <row r="444" spans="1:6" ht="74.25" customHeight="1">
      <c r="A444" s="452" t="s">
        <v>1002</v>
      </c>
      <c r="B444" s="452" t="s">
        <v>1003</v>
      </c>
      <c r="C444" s="54" t="s">
        <v>130</v>
      </c>
      <c r="D444" s="54">
        <v>247</v>
      </c>
      <c r="E444" s="54">
        <v>67</v>
      </c>
      <c r="F444" s="54">
        <v>27.125506072874494</v>
      </c>
    </row>
    <row r="445" spans="1:6" ht="15.75" customHeight="1">
      <c r="A445" s="453"/>
      <c r="B445" s="453"/>
      <c r="C445" s="54" t="s">
        <v>131</v>
      </c>
      <c r="D445" s="54">
        <v>247</v>
      </c>
      <c r="E445" s="54">
        <v>67</v>
      </c>
      <c r="F445" s="54">
        <v>27.125506072874494</v>
      </c>
    </row>
    <row r="446" spans="1:6" ht="15.75" customHeight="1">
      <c r="A446" s="453"/>
      <c r="B446" s="453"/>
      <c r="C446" s="54" t="s">
        <v>132</v>
      </c>
      <c r="D446" s="54"/>
      <c r="E446" s="54"/>
      <c r="F446" s="54"/>
    </row>
    <row r="447" spans="1:6" ht="15.75" customHeight="1">
      <c r="A447" s="453"/>
      <c r="B447" s="453"/>
      <c r="C447" s="54" t="s">
        <v>133</v>
      </c>
      <c r="D447" s="54"/>
      <c r="E447" s="54"/>
      <c r="F447" s="54"/>
    </row>
    <row r="448" spans="1:6" ht="15.75" customHeight="1">
      <c r="A448" s="454"/>
      <c r="B448" s="454"/>
      <c r="C448" s="54" t="s">
        <v>134</v>
      </c>
      <c r="D448" s="54"/>
      <c r="E448" s="54"/>
      <c r="F448" s="54"/>
    </row>
    <row r="449" spans="1:6" ht="23.25" customHeight="1">
      <c r="A449" s="452" t="s">
        <v>1004</v>
      </c>
      <c r="B449" s="452" t="s">
        <v>1005</v>
      </c>
      <c r="C449" s="54" t="s">
        <v>130</v>
      </c>
      <c r="D449" s="54">
        <v>31872</v>
      </c>
      <c r="E449" s="54">
        <v>10000</v>
      </c>
      <c r="F449" s="54">
        <v>31.37550200803213</v>
      </c>
    </row>
    <row r="450" spans="1:6" ht="15.75" customHeight="1">
      <c r="A450" s="453"/>
      <c r="B450" s="453"/>
      <c r="C450" s="54" t="s">
        <v>131</v>
      </c>
      <c r="D450" s="54">
        <v>31872</v>
      </c>
      <c r="E450" s="54">
        <v>10000</v>
      </c>
      <c r="F450" s="54">
        <v>31.37550200803213</v>
      </c>
    </row>
    <row r="451" spans="1:6" ht="15.75" customHeight="1">
      <c r="A451" s="453"/>
      <c r="B451" s="453"/>
      <c r="C451" s="54" t="s">
        <v>132</v>
      </c>
      <c r="D451" s="54"/>
      <c r="E451" s="54"/>
      <c r="F451" s="54"/>
    </row>
    <row r="452" spans="1:6" ht="15.75" customHeight="1">
      <c r="A452" s="453"/>
      <c r="B452" s="453"/>
      <c r="C452" s="54" t="s">
        <v>133</v>
      </c>
      <c r="D452" s="54"/>
      <c r="E452" s="54"/>
      <c r="F452" s="54"/>
    </row>
    <row r="453" spans="1:6" ht="15.75" customHeight="1">
      <c r="A453" s="454"/>
      <c r="B453" s="454"/>
      <c r="C453" s="54" t="s">
        <v>134</v>
      </c>
      <c r="D453" s="54"/>
      <c r="E453" s="54"/>
      <c r="F453" s="54"/>
    </row>
    <row r="454" spans="1:6" ht="22.5" customHeight="1">
      <c r="A454" s="452" t="s">
        <v>109</v>
      </c>
      <c r="B454" s="452" t="s">
        <v>1006</v>
      </c>
      <c r="C454" s="54" t="s">
        <v>130</v>
      </c>
      <c r="D454" s="54">
        <v>6297</v>
      </c>
      <c r="E454" s="54">
        <v>1145.3</v>
      </c>
      <c r="F454" s="54">
        <v>18.188026044148007</v>
      </c>
    </row>
    <row r="455" spans="1:6" ht="15.75" customHeight="1">
      <c r="A455" s="453"/>
      <c r="B455" s="453"/>
      <c r="C455" s="54" t="s">
        <v>131</v>
      </c>
      <c r="D455" s="54">
        <v>5880</v>
      </c>
      <c r="E455" s="54">
        <v>1099.5</v>
      </c>
      <c r="F455" s="54">
        <v>18.698979591836736</v>
      </c>
    </row>
    <row r="456" spans="1:6" ht="15.75" customHeight="1">
      <c r="A456" s="453"/>
      <c r="B456" s="453"/>
      <c r="C456" s="54" t="s">
        <v>132</v>
      </c>
      <c r="D456" s="54">
        <v>0</v>
      </c>
      <c r="E456" s="54">
        <v>0</v>
      </c>
      <c r="F456" s="54"/>
    </row>
    <row r="457" spans="1:6" ht="15.75" customHeight="1">
      <c r="A457" s="453"/>
      <c r="B457" s="453"/>
      <c r="C457" s="54" t="s">
        <v>133</v>
      </c>
      <c r="D457" s="54">
        <v>0</v>
      </c>
      <c r="E457" s="54">
        <v>0</v>
      </c>
      <c r="F457" s="54"/>
    </row>
    <row r="458" spans="1:6" ht="15.75" customHeight="1">
      <c r="A458" s="454"/>
      <c r="B458" s="454"/>
      <c r="C458" s="54" t="s">
        <v>134</v>
      </c>
      <c r="D458" s="54">
        <v>417</v>
      </c>
      <c r="E458" s="54">
        <v>45.8</v>
      </c>
      <c r="F458" s="54">
        <v>10.983213429256594</v>
      </c>
    </row>
    <row r="459" spans="1:6" ht="60.75" customHeight="1">
      <c r="A459" s="452" t="s">
        <v>639</v>
      </c>
      <c r="B459" s="452" t="s">
        <v>1007</v>
      </c>
      <c r="C459" s="54" t="s">
        <v>130</v>
      </c>
      <c r="D459" s="54">
        <v>6297</v>
      </c>
      <c r="E459" s="54">
        <v>1145.3</v>
      </c>
      <c r="F459" s="54">
        <v>18.188026044148007</v>
      </c>
    </row>
    <row r="460" spans="1:6" ht="15.75" customHeight="1">
      <c r="A460" s="453"/>
      <c r="B460" s="453"/>
      <c r="C460" s="54" t="s">
        <v>131</v>
      </c>
      <c r="D460" s="54">
        <v>5880</v>
      </c>
      <c r="E460" s="54">
        <v>1099.5</v>
      </c>
      <c r="F460" s="54">
        <v>18.698979591836736</v>
      </c>
    </row>
    <row r="461" spans="1:6" ht="15.75" customHeight="1">
      <c r="A461" s="453"/>
      <c r="B461" s="453"/>
      <c r="C461" s="54" t="s">
        <v>132</v>
      </c>
      <c r="D461" s="54"/>
      <c r="E461" s="54"/>
      <c r="F461" s="54"/>
    </row>
    <row r="462" spans="1:6" ht="15.75" customHeight="1">
      <c r="A462" s="453"/>
      <c r="B462" s="453"/>
      <c r="C462" s="54" t="s">
        <v>133</v>
      </c>
      <c r="D462" s="54"/>
      <c r="E462" s="54"/>
      <c r="F462" s="54"/>
    </row>
    <row r="463" spans="1:6" ht="51.75" customHeight="1">
      <c r="A463" s="454"/>
      <c r="B463" s="454"/>
      <c r="C463" s="54" t="s">
        <v>134</v>
      </c>
      <c r="D463" s="54">
        <v>417</v>
      </c>
      <c r="E463" s="54">
        <v>45.8</v>
      </c>
      <c r="F463" s="54">
        <v>10.983213429256594</v>
      </c>
    </row>
    <row r="464" spans="1:6" ht="22.5" customHeight="1">
      <c r="A464" s="452" t="s">
        <v>110</v>
      </c>
      <c r="B464" s="452" t="s">
        <v>1008</v>
      </c>
      <c r="C464" s="54" t="s">
        <v>130</v>
      </c>
      <c r="D464" s="54">
        <v>323</v>
      </c>
      <c r="E464" s="54">
        <v>0</v>
      </c>
      <c r="F464" s="54">
        <v>0</v>
      </c>
    </row>
    <row r="465" spans="1:6" ht="15.75" customHeight="1">
      <c r="A465" s="453"/>
      <c r="B465" s="453"/>
      <c r="C465" s="54" t="s">
        <v>131</v>
      </c>
      <c r="D465" s="54">
        <v>323</v>
      </c>
      <c r="E465" s="54">
        <v>0</v>
      </c>
      <c r="F465" s="54">
        <v>0</v>
      </c>
    </row>
    <row r="466" spans="1:6" ht="15.75" customHeight="1">
      <c r="A466" s="453"/>
      <c r="B466" s="453"/>
      <c r="C466" s="54" t="s">
        <v>132</v>
      </c>
      <c r="D466" s="54">
        <v>0</v>
      </c>
      <c r="E466" s="54">
        <v>0</v>
      </c>
      <c r="F466" s="54"/>
    </row>
    <row r="467" spans="1:6" ht="15.75" customHeight="1">
      <c r="A467" s="453"/>
      <c r="B467" s="453"/>
      <c r="C467" s="54" t="s">
        <v>133</v>
      </c>
      <c r="D467" s="54">
        <v>0</v>
      </c>
      <c r="E467" s="54">
        <v>0</v>
      </c>
      <c r="F467" s="54"/>
    </row>
    <row r="468" spans="1:6" ht="15.75" customHeight="1">
      <c r="A468" s="454"/>
      <c r="B468" s="454"/>
      <c r="C468" s="54" t="s">
        <v>134</v>
      </c>
      <c r="D468" s="54">
        <v>0</v>
      </c>
      <c r="E468" s="54">
        <v>0</v>
      </c>
      <c r="F468" s="54"/>
    </row>
    <row r="469" spans="1:6" ht="47.25" customHeight="1">
      <c r="A469" s="452" t="s">
        <v>657</v>
      </c>
      <c r="B469" s="452" t="s">
        <v>1009</v>
      </c>
      <c r="C469" s="54" t="s">
        <v>130</v>
      </c>
      <c r="D469" s="54">
        <v>323</v>
      </c>
      <c r="E469" s="54">
        <v>0</v>
      </c>
      <c r="F469" s="54">
        <v>0</v>
      </c>
    </row>
    <row r="470" spans="1:6" ht="15.75" customHeight="1">
      <c r="A470" s="453"/>
      <c r="B470" s="453"/>
      <c r="C470" s="54" t="s">
        <v>131</v>
      </c>
      <c r="D470" s="54">
        <v>323</v>
      </c>
      <c r="E470" s="54">
        <v>0</v>
      </c>
      <c r="F470" s="54">
        <v>0</v>
      </c>
    </row>
    <row r="471" spans="1:6" ht="15.75" customHeight="1">
      <c r="A471" s="453"/>
      <c r="B471" s="453"/>
      <c r="C471" s="54" t="s">
        <v>132</v>
      </c>
      <c r="D471" s="54"/>
      <c r="E471" s="54"/>
      <c r="F471" s="54"/>
    </row>
    <row r="472" spans="1:6" ht="15.75" customHeight="1">
      <c r="A472" s="453"/>
      <c r="B472" s="453"/>
      <c r="C472" s="54" t="s">
        <v>133</v>
      </c>
      <c r="D472" s="54"/>
      <c r="E472" s="54"/>
      <c r="F472" s="54"/>
    </row>
    <row r="473" spans="1:6" ht="15.75" customHeight="1">
      <c r="A473" s="454"/>
      <c r="B473" s="454"/>
      <c r="C473" s="54" t="s">
        <v>134</v>
      </c>
      <c r="D473" s="54"/>
      <c r="E473" s="54"/>
      <c r="F473" s="54"/>
    </row>
    <row r="474" spans="1:6" ht="33.75" customHeight="1">
      <c r="A474" s="452" t="s">
        <v>111</v>
      </c>
      <c r="B474" s="452" t="s">
        <v>1010</v>
      </c>
      <c r="C474" s="54" t="s">
        <v>130</v>
      </c>
      <c r="D474" s="54">
        <v>50620</v>
      </c>
      <c r="E474" s="54">
        <v>12985</v>
      </c>
      <c r="F474" s="54">
        <v>25.651916238640855</v>
      </c>
    </row>
    <row r="475" spans="1:6" ht="15.75" customHeight="1">
      <c r="A475" s="453"/>
      <c r="B475" s="453"/>
      <c r="C475" s="54" t="s">
        <v>131</v>
      </c>
      <c r="D475" s="54">
        <v>50620</v>
      </c>
      <c r="E475" s="54">
        <v>12985</v>
      </c>
      <c r="F475" s="54">
        <v>25.651916238640855</v>
      </c>
    </row>
    <row r="476" spans="1:6" ht="15.75" customHeight="1">
      <c r="A476" s="453"/>
      <c r="B476" s="453"/>
      <c r="C476" s="54" t="s">
        <v>132</v>
      </c>
      <c r="D476" s="54">
        <v>0</v>
      </c>
      <c r="E476" s="54">
        <v>0</v>
      </c>
      <c r="F476" s="54"/>
    </row>
    <row r="477" spans="1:6" ht="15.75" customHeight="1">
      <c r="A477" s="453"/>
      <c r="B477" s="453"/>
      <c r="C477" s="54" t="s">
        <v>133</v>
      </c>
      <c r="D477" s="54">
        <v>0</v>
      </c>
      <c r="E477" s="54">
        <v>0</v>
      </c>
      <c r="F477" s="54"/>
    </row>
    <row r="478" spans="1:6" ht="15.75" customHeight="1">
      <c r="A478" s="454"/>
      <c r="B478" s="454"/>
      <c r="C478" s="54" t="s">
        <v>134</v>
      </c>
      <c r="D478" s="54">
        <v>0</v>
      </c>
      <c r="E478" s="54">
        <v>0</v>
      </c>
      <c r="F478" s="54"/>
    </row>
    <row r="479" spans="1:6" ht="47.25" customHeight="1">
      <c r="A479" s="452" t="s">
        <v>674</v>
      </c>
      <c r="B479" s="452" t="s">
        <v>1011</v>
      </c>
      <c r="C479" s="54" t="s">
        <v>130</v>
      </c>
      <c r="D479" s="54">
        <v>4681</v>
      </c>
      <c r="E479" s="54">
        <v>1075</v>
      </c>
      <c r="F479" s="54">
        <v>22.965178380687888</v>
      </c>
    </row>
    <row r="480" spans="1:6" ht="15.75" customHeight="1">
      <c r="A480" s="453"/>
      <c r="B480" s="453"/>
      <c r="C480" s="54" t="s">
        <v>131</v>
      </c>
      <c r="D480" s="54">
        <v>4681</v>
      </c>
      <c r="E480" s="54">
        <v>1075</v>
      </c>
      <c r="F480" s="54">
        <v>22.965178380687888</v>
      </c>
    </row>
    <row r="481" spans="1:6" ht="15.75" customHeight="1">
      <c r="A481" s="453"/>
      <c r="B481" s="453"/>
      <c r="C481" s="54" t="s">
        <v>132</v>
      </c>
      <c r="D481" s="54"/>
      <c r="E481" s="54"/>
      <c r="F481" s="54"/>
    </row>
    <row r="482" spans="1:6" ht="15.75" customHeight="1">
      <c r="A482" s="453"/>
      <c r="B482" s="453"/>
      <c r="C482" s="54" t="s">
        <v>133</v>
      </c>
      <c r="D482" s="54"/>
      <c r="E482" s="54"/>
      <c r="F482" s="54"/>
    </row>
    <row r="483" spans="1:6" ht="15.75" customHeight="1">
      <c r="A483" s="454"/>
      <c r="B483" s="454"/>
      <c r="C483" s="54" t="s">
        <v>134</v>
      </c>
      <c r="D483" s="54"/>
      <c r="E483" s="54"/>
      <c r="F483" s="54"/>
    </row>
    <row r="484" spans="1:6" ht="22.5" customHeight="1">
      <c r="A484" s="455" t="s">
        <v>675</v>
      </c>
      <c r="B484" s="455" t="s">
        <v>1012</v>
      </c>
      <c r="C484" s="54" t="s">
        <v>130</v>
      </c>
      <c r="D484" s="54">
        <v>9608</v>
      </c>
      <c r="E484" s="54">
        <v>2235.6</v>
      </c>
      <c r="F484" s="54">
        <v>23.268109908409656</v>
      </c>
    </row>
    <row r="485" spans="1:6" ht="15.75" customHeight="1">
      <c r="A485" s="456"/>
      <c r="B485" s="456"/>
      <c r="C485" s="54" t="s">
        <v>131</v>
      </c>
      <c r="D485" s="54">
        <v>9608</v>
      </c>
      <c r="E485" s="54">
        <v>2235.6</v>
      </c>
      <c r="F485" s="54">
        <v>23.268109908409656</v>
      </c>
    </row>
    <row r="486" spans="1:6" ht="15.75" customHeight="1">
      <c r="A486" s="456"/>
      <c r="B486" s="456"/>
      <c r="C486" s="54" t="s">
        <v>132</v>
      </c>
      <c r="D486" s="54"/>
      <c r="E486" s="54"/>
      <c r="F486" s="54"/>
    </row>
    <row r="487" spans="1:6" ht="15.75" customHeight="1">
      <c r="A487" s="456"/>
      <c r="B487" s="456"/>
      <c r="C487" s="54" t="s">
        <v>133</v>
      </c>
      <c r="D487" s="54"/>
      <c r="E487" s="54"/>
      <c r="F487" s="54"/>
    </row>
    <row r="488" spans="1:6" ht="15.75" customHeight="1">
      <c r="A488" s="457"/>
      <c r="B488" s="457"/>
      <c r="C488" s="54" t="s">
        <v>134</v>
      </c>
      <c r="D488" s="54"/>
      <c r="E488" s="54"/>
      <c r="F488" s="54"/>
    </row>
    <row r="489" spans="1:6" ht="30.75" customHeight="1">
      <c r="A489" s="452" t="s">
        <v>973</v>
      </c>
      <c r="B489" s="458" t="s">
        <v>1013</v>
      </c>
      <c r="C489" s="54" t="s">
        <v>130</v>
      </c>
      <c r="D489" s="54">
        <v>844</v>
      </c>
      <c r="E489" s="54">
        <v>148.3</v>
      </c>
      <c r="F489" s="54">
        <v>17.57109004739337</v>
      </c>
    </row>
    <row r="490" spans="1:6" ht="15.75" customHeight="1">
      <c r="A490" s="453"/>
      <c r="B490" s="459"/>
      <c r="C490" s="54" t="s">
        <v>131</v>
      </c>
      <c r="D490" s="54">
        <v>844</v>
      </c>
      <c r="E490" s="54">
        <v>148.3</v>
      </c>
      <c r="F490" s="54">
        <v>17.57109004739337</v>
      </c>
    </row>
    <row r="491" spans="1:6" ht="15.75" customHeight="1">
      <c r="A491" s="453"/>
      <c r="B491" s="459"/>
      <c r="C491" s="54" t="s">
        <v>132</v>
      </c>
      <c r="D491" s="54"/>
      <c r="E491" s="54"/>
      <c r="F491" s="54"/>
    </row>
    <row r="492" spans="1:6" ht="15.75" customHeight="1">
      <c r="A492" s="453"/>
      <c r="B492" s="459"/>
      <c r="C492" s="54" t="s">
        <v>133</v>
      </c>
      <c r="D492" s="54"/>
      <c r="E492" s="54"/>
      <c r="F492" s="54"/>
    </row>
    <row r="493" spans="1:6" ht="15.75" customHeight="1">
      <c r="A493" s="454"/>
      <c r="B493" s="460"/>
      <c r="C493" s="54" t="s">
        <v>134</v>
      </c>
      <c r="D493" s="54"/>
      <c r="E493" s="54"/>
      <c r="F493" s="54"/>
    </row>
    <row r="494" spans="1:6" ht="30.75" customHeight="1">
      <c r="A494" s="452" t="s">
        <v>974</v>
      </c>
      <c r="B494" s="452" t="s">
        <v>1014</v>
      </c>
      <c r="C494" s="54" t="s">
        <v>130</v>
      </c>
      <c r="D494" s="54">
        <v>35487</v>
      </c>
      <c r="E494" s="54">
        <v>9526.1</v>
      </c>
      <c r="F494" s="54">
        <v>26.843914672978837</v>
      </c>
    </row>
    <row r="495" spans="1:6" ht="15.75" customHeight="1">
      <c r="A495" s="453"/>
      <c r="B495" s="453"/>
      <c r="C495" s="54" t="s">
        <v>131</v>
      </c>
      <c r="D495" s="54">
        <v>35487</v>
      </c>
      <c r="E495" s="54">
        <v>9526.1</v>
      </c>
      <c r="F495" s="54">
        <v>26.843914672978837</v>
      </c>
    </row>
    <row r="496" spans="1:6" ht="15.75" customHeight="1">
      <c r="A496" s="453"/>
      <c r="B496" s="453"/>
      <c r="C496" s="54" t="s">
        <v>132</v>
      </c>
      <c r="D496" s="54"/>
      <c r="E496" s="54"/>
      <c r="F496" s="54"/>
    </row>
    <row r="497" spans="1:6" ht="15.75" customHeight="1">
      <c r="A497" s="453"/>
      <c r="B497" s="453"/>
      <c r="C497" s="54" t="s">
        <v>133</v>
      </c>
      <c r="D497" s="54"/>
      <c r="E497" s="54"/>
      <c r="F497" s="54"/>
    </row>
    <row r="498" spans="1:6" ht="15.75" customHeight="1">
      <c r="A498" s="454"/>
      <c r="B498" s="454"/>
      <c r="C498" s="54" t="s">
        <v>134</v>
      </c>
      <c r="D498" s="54"/>
      <c r="E498" s="54"/>
      <c r="F498" s="54"/>
    </row>
    <row r="499" spans="1:6" ht="26.25" customHeight="1">
      <c r="A499" s="665" t="s">
        <v>109</v>
      </c>
      <c r="B499" s="665" t="s">
        <v>121</v>
      </c>
      <c r="C499" s="634" t="s">
        <v>130</v>
      </c>
      <c r="D499" s="461">
        <v>1036595.7</v>
      </c>
      <c r="E499" s="461">
        <v>174663.7</v>
      </c>
      <c r="F499" s="461">
        <v>16.849741900337808</v>
      </c>
    </row>
    <row r="500" spans="1:6" ht="37.5">
      <c r="A500" s="666"/>
      <c r="B500" s="666"/>
      <c r="C500" s="638" t="s">
        <v>131</v>
      </c>
      <c r="D500" s="461">
        <v>27350</v>
      </c>
      <c r="E500" s="461">
        <v>585.1</v>
      </c>
      <c r="F500" s="461">
        <v>2.1393053016453383</v>
      </c>
    </row>
    <row r="501" spans="1:6" ht="18.75">
      <c r="A501" s="666"/>
      <c r="B501" s="666"/>
      <c r="C501" s="634" t="s">
        <v>132</v>
      </c>
      <c r="D501" s="461">
        <v>0</v>
      </c>
      <c r="E501" s="461">
        <v>0</v>
      </c>
      <c r="F501" s="461">
        <v>0</v>
      </c>
    </row>
    <row r="502" spans="1:6" ht="18.75">
      <c r="A502" s="666"/>
      <c r="B502" s="666"/>
      <c r="C502" s="634" t="s">
        <v>133</v>
      </c>
      <c r="D502" s="461">
        <v>186494</v>
      </c>
      <c r="E502" s="461">
        <v>27099.5</v>
      </c>
      <c r="F502" s="461">
        <v>14.531030488916533</v>
      </c>
    </row>
    <row r="503" spans="1:6" ht="37.5">
      <c r="A503" s="666"/>
      <c r="B503" s="666"/>
      <c r="C503" s="638" t="s">
        <v>479</v>
      </c>
      <c r="D503" s="461">
        <v>756051.7</v>
      </c>
      <c r="E503" s="461">
        <v>131542.4</v>
      </c>
      <c r="F503" s="461">
        <v>17.398598534994367</v>
      </c>
    </row>
    <row r="504" spans="1:6" ht="18.75">
      <c r="A504" s="667"/>
      <c r="B504" s="667"/>
      <c r="C504" s="634" t="s">
        <v>134</v>
      </c>
      <c r="D504" s="461">
        <v>66700</v>
      </c>
      <c r="E504" s="461">
        <v>15436.7</v>
      </c>
      <c r="F504" s="461">
        <v>23.143478260869564</v>
      </c>
    </row>
    <row r="505" spans="1:6" ht="18.75">
      <c r="A505" s="462"/>
      <c r="B505" s="400" t="s">
        <v>480</v>
      </c>
      <c r="C505" s="463" t="s">
        <v>130</v>
      </c>
      <c r="D505" s="461">
        <v>1028607.7</v>
      </c>
      <c r="E505" s="461">
        <v>173334.9</v>
      </c>
      <c r="F505" s="461">
        <v>16.851409920419613</v>
      </c>
    </row>
    <row r="506" spans="1:6" ht="37.5">
      <c r="A506" s="464"/>
      <c r="B506" s="404"/>
      <c r="C506" s="405" t="s">
        <v>131</v>
      </c>
      <c r="D506" s="465">
        <v>24990</v>
      </c>
      <c r="E506" s="465">
        <v>585.1</v>
      </c>
      <c r="F506" s="465">
        <v>2.3413365346138457</v>
      </c>
    </row>
    <row r="507" spans="1:6" ht="18.75">
      <c r="A507" s="464"/>
      <c r="B507" s="404"/>
      <c r="C507" s="401" t="s">
        <v>132</v>
      </c>
      <c r="D507" s="465">
        <v>0</v>
      </c>
      <c r="E507" s="465">
        <v>0</v>
      </c>
      <c r="F507" s="465">
        <v>0</v>
      </c>
    </row>
    <row r="508" spans="1:6" ht="18.75">
      <c r="A508" s="464"/>
      <c r="B508" s="404"/>
      <c r="C508" s="401" t="s">
        <v>133</v>
      </c>
      <c r="D508" s="465">
        <v>180866</v>
      </c>
      <c r="E508" s="465">
        <v>25770.7</v>
      </c>
      <c r="F508" s="465">
        <v>14.248504417635155</v>
      </c>
    </row>
    <row r="509" spans="1:6" ht="37.5">
      <c r="A509" s="464"/>
      <c r="B509" s="404"/>
      <c r="C509" s="405" t="s">
        <v>479</v>
      </c>
      <c r="D509" s="465">
        <v>756051.7</v>
      </c>
      <c r="E509" s="465">
        <v>131542.4</v>
      </c>
      <c r="F509" s="465">
        <v>17.398598534994367</v>
      </c>
    </row>
    <row r="510" spans="1:6" ht="18.75">
      <c r="A510" s="466"/>
      <c r="B510" s="407"/>
      <c r="C510" s="401" t="s">
        <v>134</v>
      </c>
      <c r="D510" s="465">
        <v>66700</v>
      </c>
      <c r="E510" s="465">
        <v>15436.7</v>
      </c>
      <c r="F510" s="465">
        <v>23.143478260869564</v>
      </c>
    </row>
    <row r="511" spans="1:6" ht="18.75">
      <c r="A511" s="467"/>
      <c r="B511" s="409" t="s">
        <v>986</v>
      </c>
      <c r="C511" s="410" t="s">
        <v>130</v>
      </c>
      <c r="D511" s="465">
        <v>1003617.7</v>
      </c>
      <c r="E511" s="465">
        <v>172749.7</v>
      </c>
      <c r="F511" s="465">
        <v>17.21269961659704</v>
      </c>
    </row>
    <row r="512" spans="1:6" ht="37.5">
      <c r="A512" s="464"/>
      <c r="B512" s="414"/>
      <c r="C512" s="415" t="s">
        <v>131</v>
      </c>
      <c r="D512" s="465">
        <v>0</v>
      </c>
      <c r="E512" s="465">
        <v>0</v>
      </c>
      <c r="F512" s="465">
        <v>0</v>
      </c>
    </row>
    <row r="513" spans="1:6" ht="18.75">
      <c r="A513" s="464"/>
      <c r="B513" s="414"/>
      <c r="C513" s="410" t="s">
        <v>132</v>
      </c>
      <c r="D513" s="465">
        <v>0</v>
      </c>
      <c r="E513" s="465">
        <v>0</v>
      </c>
      <c r="F513" s="465">
        <v>0</v>
      </c>
    </row>
    <row r="514" spans="1:6" ht="18.75">
      <c r="A514" s="464"/>
      <c r="B514" s="414"/>
      <c r="C514" s="410" t="s">
        <v>133</v>
      </c>
      <c r="D514" s="465">
        <v>180866</v>
      </c>
      <c r="E514" s="465">
        <v>25770.600000000002</v>
      </c>
      <c r="F514" s="465">
        <v>14.248449128083776</v>
      </c>
    </row>
    <row r="515" spans="1:6" ht="37.5">
      <c r="A515" s="464"/>
      <c r="B515" s="414"/>
      <c r="C515" s="415" t="s">
        <v>479</v>
      </c>
      <c r="D515" s="468">
        <v>756051.7</v>
      </c>
      <c r="E515" s="468">
        <v>131542.4</v>
      </c>
      <c r="F515" s="465">
        <v>17.398598534994367</v>
      </c>
    </row>
    <row r="516" spans="1:6" ht="18.75">
      <c r="A516" s="466"/>
      <c r="B516" s="417"/>
      <c r="C516" s="410" t="s">
        <v>134</v>
      </c>
      <c r="D516" s="468">
        <v>66700</v>
      </c>
      <c r="E516" s="468">
        <v>15436.7</v>
      </c>
      <c r="F516" s="465">
        <v>23.143478260869564</v>
      </c>
    </row>
    <row r="517" spans="1:6" ht="25.5" customHeight="1">
      <c r="A517" s="469"/>
      <c r="B517" s="409" t="s">
        <v>987</v>
      </c>
      <c r="C517" s="410" t="s">
        <v>130</v>
      </c>
      <c r="D517" s="468">
        <v>24990</v>
      </c>
      <c r="E517" s="468">
        <v>585.1</v>
      </c>
      <c r="F517" s="465">
        <v>2.3413365346138457</v>
      </c>
    </row>
    <row r="518" spans="1:6" ht="18.75">
      <c r="A518" s="453"/>
      <c r="B518" s="414"/>
      <c r="C518" s="410" t="s">
        <v>205</v>
      </c>
      <c r="D518" s="468">
        <v>24990</v>
      </c>
      <c r="E518" s="468">
        <v>585.1</v>
      </c>
      <c r="F518" s="465">
        <v>2.3413365346138457</v>
      </c>
    </row>
    <row r="519" spans="1:6" ht="18.75">
      <c r="A519" s="453"/>
      <c r="B519" s="414"/>
      <c r="C519" s="410" t="s">
        <v>207</v>
      </c>
      <c r="D519" s="468">
        <v>0</v>
      </c>
      <c r="E519" s="468">
        <v>0</v>
      </c>
      <c r="F519" s="465">
        <v>0</v>
      </c>
    </row>
    <row r="520" spans="1:6" ht="18.75">
      <c r="A520" s="453"/>
      <c r="B520" s="414"/>
      <c r="C520" s="410" t="s">
        <v>212</v>
      </c>
      <c r="D520" s="468">
        <v>0</v>
      </c>
      <c r="E520" s="468">
        <v>0</v>
      </c>
      <c r="F520" s="465">
        <v>0</v>
      </c>
    </row>
    <row r="521" spans="1:6" ht="18.75">
      <c r="A521" s="453"/>
      <c r="B521" s="414"/>
      <c r="C521" s="410" t="s">
        <v>985</v>
      </c>
      <c r="D521" s="468">
        <v>0</v>
      </c>
      <c r="E521" s="468">
        <v>0</v>
      </c>
      <c r="F521" s="465">
        <v>0</v>
      </c>
    </row>
    <row r="522" spans="1:6" ht="18.75">
      <c r="A522" s="470"/>
      <c r="B522" s="417"/>
      <c r="C522" s="410" t="s">
        <v>209</v>
      </c>
      <c r="D522" s="468">
        <v>0</v>
      </c>
      <c r="E522" s="468">
        <v>0</v>
      </c>
      <c r="F522" s="465">
        <v>0</v>
      </c>
    </row>
    <row r="523" spans="1:6" ht="18.75">
      <c r="A523" s="467"/>
      <c r="B523" s="400" t="s">
        <v>481</v>
      </c>
      <c r="C523" s="401" t="s">
        <v>130</v>
      </c>
      <c r="D523" s="465">
        <v>2360</v>
      </c>
      <c r="E523" s="465">
        <v>0</v>
      </c>
      <c r="F523" s="465">
        <v>0</v>
      </c>
    </row>
    <row r="524" spans="1:6" ht="37.5">
      <c r="A524" s="464"/>
      <c r="B524" s="404"/>
      <c r="C524" s="405" t="s">
        <v>131</v>
      </c>
      <c r="D524" s="465">
        <v>2360</v>
      </c>
      <c r="E524" s="465">
        <v>0</v>
      </c>
      <c r="F524" s="465">
        <v>0</v>
      </c>
    </row>
    <row r="525" spans="1:6" ht="18.75">
      <c r="A525" s="464"/>
      <c r="B525" s="404"/>
      <c r="C525" s="401" t="s">
        <v>132</v>
      </c>
      <c r="D525" s="465">
        <v>0</v>
      </c>
      <c r="E525" s="465">
        <v>0</v>
      </c>
      <c r="F525" s="465">
        <v>0</v>
      </c>
    </row>
    <row r="526" spans="1:6" ht="18.75">
      <c r="A526" s="464"/>
      <c r="B526" s="404"/>
      <c r="C526" s="401" t="s">
        <v>133</v>
      </c>
      <c r="D526" s="465">
        <v>0</v>
      </c>
      <c r="E526" s="465">
        <v>0</v>
      </c>
      <c r="F526" s="465">
        <v>0</v>
      </c>
    </row>
    <row r="527" spans="1:6" ht="37.5">
      <c r="A527" s="464"/>
      <c r="B527" s="404"/>
      <c r="C527" s="405" t="s">
        <v>479</v>
      </c>
      <c r="D527" s="468">
        <v>0</v>
      </c>
      <c r="E527" s="468">
        <v>0</v>
      </c>
      <c r="F527" s="465">
        <v>0</v>
      </c>
    </row>
    <row r="528" spans="1:6" ht="18.75">
      <c r="A528" s="466"/>
      <c r="B528" s="407"/>
      <c r="C528" s="401" t="s">
        <v>134</v>
      </c>
      <c r="D528" s="468">
        <v>0</v>
      </c>
      <c r="E528" s="468">
        <v>0</v>
      </c>
      <c r="F528" s="465">
        <v>0</v>
      </c>
    </row>
    <row r="529" spans="1:6" ht="18.75">
      <c r="A529" s="467"/>
      <c r="B529" s="409" t="s">
        <v>988</v>
      </c>
      <c r="C529" s="410" t="s">
        <v>130</v>
      </c>
      <c r="D529" s="465">
        <v>2360</v>
      </c>
      <c r="E529" s="465">
        <v>0</v>
      </c>
      <c r="F529" s="465">
        <v>0</v>
      </c>
    </row>
    <row r="530" spans="1:6" ht="37.5">
      <c r="A530" s="464"/>
      <c r="B530" s="414"/>
      <c r="C530" s="415" t="s">
        <v>131</v>
      </c>
      <c r="D530" s="465">
        <v>2360</v>
      </c>
      <c r="E530" s="465">
        <v>0</v>
      </c>
      <c r="F530" s="465">
        <v>0</v>
      </c>
    </row>
    <row r="531" spans="1:6" ht="18.75">
      <c r="A531" s="464"/>
      <c r="B531" s="414"/>
      <c r="C531" s="410" t="s">
        <v>132</v>
      </c>
      <c r="D531" s="465">
        <v>0</v>
      </c>
      <c r="E531" s="465">
        <v>0</v>
      </c>
      <c r="F531" s="465">
        <v>0</v>
      </c>
    </row>
    <row r="532" spans="1:6" ht="18.75">
      <c r="A532" s="464"/>
      <c r="B532" s="414"/>
      <c r="C532" s="410" t="s">
        <v>133</v>
      </c>
      <c r="D532" s="465">
        <v>0</v>
      </c>
      <c r="E532" s="465">
        <v>0</v>
      </c>
      <c r="F532" s="465">
        <v>0</v>
      </c>
    </row>
    <row r="533" spans="1:6" ht="37.5">
      <c r="A533" s="464"/>
      <c r="B533" s="414"/>
      <c r="C533" s="415" t="s">
        <v>479</v>
      </c>
      <c r="D533" s="465">
        <v>0</v>
      </c>
      <c r="E533" s="465">
        <v>0</v>
      </c>
      <c r="F533" s="465">
        <v>0</v>
      </c>
    </row>
    <row r="534" spans="1:6" ht="18.75">
      <c r="A534" s="466"/>
      <c r="B534" s="417"/>
      <c r="C534" s="410" t="s">
        <v>134</v>
      </c>
      <c r="D534" s="465">
        <v>0</v>
      </c>
      <c r="E534" s="465">
        <v>0</v>
      </c>
      <c r="F534" s="465">
        <v>0</v>
      </c>
    </row>
    <row r="535" spans="1:6" ht="18.75">
      <c r="A535" s="467"/>
      <c r="B535" s="400" t="s">
        <v>482</v>
      </c>
      <c r="C535" s="401" t="s">
        <v>130</v>
      </c>
      <c r="D535" s="465">
        <v>5628</v>
      </c>
      <c r="E535" s="465">
        <v>1328.8000000000002</v>
      </c>
      <c r="F535" s="465">
        <v>23.610518834399436</v>
      </c>
    </row>
    <row r="536" spans="1:6" ht="37.5">
      <c r="A536" s="464"/>
      <c r="B536" s="404"/>
      <c r="C536" s="405" t="s">
        <v>131</v>
      </c>
      <c r="D536" s="465">
        <v>0</v>
      </c>
      <c r="E536" s="465">
        <v>0</v>
      </c>
      <c r="F536" s="465">
        <v>0</v>
      </c>
    </row>
    <row r="537" spans="1:6" ht="18.75">
      <c r="A537" s="464"/>
      <c r="B537" s="404"/>
      <c r="C537" s="401" t="s">
        <v>132</v>
      </c>
      <c r="D537" s="465">
        <v>0</v>
      </c>
      <c r="E537" s="465">
        <v>0</v>
      </c>
      <c r="F537" s="465">
        <v>0</v>
      </c>
    </row>
    <row r="538" spans="1:6" ht="18.75">
      <c r="A538" s="464"/>
      <c r="B538" s="404"/>
      <c r="C538" s="401" t="s">
        <v>133</v>
      </c>
      <c r="D538" s="471">
        <v>5628</v>
      </c>
      <c r="E538" s="471">
        <v>1328.8000000000002</v>
      </c>
      <c r="F538" s="465">
        <v>23.610518834399436</v>
      </c>
    </row>
    <row r="539" spans="1:6" ht="37.5">
      <c r="A539" s="464"/>
      <c r="B539" s="404"/>
      <c r="C539" s="405" t="s">
        <v>479</v>
      </c>
      <c r="D539" s="471">
        <v>0</v>
      </c>
      <c r="E539" s="471">
        <v>0</v>
      </c>
      <c r="F539" s="465">
        <v>0</v>
      </c>
    </row>
    <row r="540" spans="1:6" ht="18.75">
      <c r="A540" s="466"/>
      <c r="B540" s="407"/>
      <c r="C540" s="401" t="s">
        <v>134</v>
      </c>
      <c r="D540" s="471">
        <v>0</v>
      </c>
      <c r="E540" s="471">
        <v>0</v>
      </c>
      <c r="F540" s="465">
        <v>0</v>
      </c>
    </row>
    <row r="541" spans="1:6" ht="18.75">
      <c r="A541" s="467"/>
      <c r="B541" s="409" t="s">
        <v>989</v>
      </c>
      <c r="C541" s="410" t="s">
        <v>130</v>
      </c>
      <c r="D541" s="471">
        <v>3628</v>
      </c>
      <c r="E541" s="471">
        <v>835.7</v>
      </c>
      <c r="F541" s="465">
        <v>23.03472987872106</v>
      </c>
    </row>
    <row r="542" spans="1:6" ht="37.5">
      <c r="A542" s="464"/>
      <c r="B542" s="414"/>
      <c r="C542" s="415" t="s">
        <v>131</v>
      </c>
      <c r="D542" s="471">
        <v>0</v>
      </c>
      <c r="E542" s="471">
        <v>0</v>
      </c>
      <c r="F542" s="465">
        <v>0</v>
      </c>
    </row>
    <row r="543" spans="1:6" ht="18.75">
      <c r="A543" s="464"/>
      <c r="B543" s="414"/>
      <c r="C543" s="410" t="s">
        <v>132</v>
      </c>
      <c r="D543" s="471">
        <v>0</v>
      </c>
      <c r="E543" s="471">
        <v>0</v>
      </c>
      <c r="F543" s="465">
        <v>0</v>
      </c>
    </row>
    <row r="544" spans="1:6" ht="18.75">
      <c r="A544" s="464"/>
      <c r="B544" s="414"/>
      <c r="C544" s="410" t="s">
        <v>133</v>
      </c>
      <c r="D544" s="471">
        <v>3628</v>
      </c>
      <c r="E544" s="471">
        <v>835.7</v>
      </c>
      <c r="F544" s="465">
        <v>23.03472987872106</v>
      </c>
    </row>
    <row r="545" spans="1:6" ht="37.5">
      <c r="A545" s="464"/>
      <c r="B545" s="414"/>
      <c r="C545" s="415" t="s">
        <v>479</v>
      </c>
      <c r="D545" s="471">
        <v>0</v>
      </c>
      <c r="E545" s="471">
        <v>0</v>
      </c>
      <c r="F545" s="465">
        <v>0</v>
      </c>
    </row>
    <row r="546" spans="1:6" ht="18.75">
      <c r="A546" s="472"/>
      <c r="B546" s="417"/>
      <c r="C546" s="410" t="s">
        <v>134</v>
      </c>
      <c r="D546" s="471">
        <v>0</v>
      </c>
      <c r="E546" s="471">
        <v>0</v>
      </c>
      <c r="F546" s="465">
        <v>0</v>
      </c>
    </row>
    <row r="547" spans="1:6" ht="18.75">
      <c r="A547" s="473"/>
      <c r="B547" s="474" t="s">
        <v>984</v>
      </c>
      <c r="C547" s="468" t="s">
        <v>130</v>
      </c>
      <c r="D547" s="471">
        <v>2000</v>
      </c>
      <c r="E547" s="471">
        <v>493.1</v>
      </c>
      <c r="F547" s="465">
        <v>24.655</v>
      </c>
    </row>
    <row r="548" spans="1:6" ht="37.5">
      <c r="A548" s="475"/>
      <c r="B548" s="476"/>
      <c r="C548" s="477" t="s">
        <v>205</v>
      </c>
      <c r="D548" s="471">
        <v>0</v>
      </c>
      <c r="E548" s="471">
        <v>0</v>
      </c>
      <c r="F548" s="465">
        <v>0</v>
      </c>
    </row>
    <row r="549" spans="1:6" ht="18.75">
      <c r="A549" s="475"/>
      <c r="B549" s="476"/>
      <c r="C549" s="468" t="s">
        <v>207</v>
      </c>
      <c r="D549" s="471">
        <v>0</v>
      </c>
      <c r="E549" s="471">
        <v>0</v>
      </c>
      <c r="F549" s="465">
        <v>0</v>
      </c>
    </row>
    <row r="550" spans="1:6" ht="18.75">
      <c r="A550" s="475"/>
      <c r="B550" s="476"/>
      <c r="C550" s="468" t="s">
        <v>212</v>
      </c>
      <c r="D550" s="471">
        <v>2000</v>
      </c>
      <c r="E550" s="471">
        <v>493.1</v>
      </c>
      <c r="F550" s="465">
        <v>24.655</v>
      </c>
    </row>
    <row r="551" spans="1:6" ht="37.5">
      <c r="A551" s="475"/>
      <c r="B551" s="476"/>
      <c r="C551" s="477" t="s">
        <v>985</v>
      </c>
      <c r="D551" s="471">
        <v>0</v>
      </c>
      <c r="E551" s="471">
        <v>0</v>
      </c>
      <c r="F551" s="465">
        <v>0</v>
      </c>
    </row>
    <row r="552" spans="1:6" ht="18.75">
      <c r="A552" s="478"/>
      <c r="B552" s="479"/>
      <c r="C552" s="468" t="s">
        <v>209</v>
      </c>
      <c r="D552" s="471">
        <v>0</v>
      </c>
      <c r="E552" s="471">
        <v>0</v>
      </c>
      <c r="F552" s="465">
        <v>0</v>
      </c>
    </row>
    <row r="553" spans="1:6" ht="15" customHeight="1">
      <c r="A553" s="668">
        <v>6</v>
      </c>
      <c r="B553" s="668" t="s">
        <v>1243</v>
      </c>
      <c r="C553" s="384" t="s">
        <v>130</v>
      </c>
      <c r="D553" s="669">
        <v>637076.2</v>
      </c>
      <c r="E553" s="670">
        <v>142100.85999999996</v>
      </c>
      <c r="F553" s="670">
        <v>22.305159100277166</v>
      </c>
    </row>
    <row r="554" spans="1:6" ht="18.75">
      <c r="A554" s="671"/>
      <c r="B554" s="671"/>
      <c r="C554" s="384" t="s">
        <v>131</v>
      </c>
      <c r="D554" s="669">
        <v>40033</v>
      </c>
      <c r="E554" s="670">
        <v>7585.39</v>
      </c>
      <c r="F554" s="670">
        <v>18.947843029500664</v>
      </c>
    </row>
    <row r="555" spans="1:6" ht="18.75">
      <c r="A555" s="671"/>
      <c r="B555" s="671"/>
      <c r="C555" s="384" t="s">
        <v>133</v>
      </c>
      <c r="D555" s="669">
        <v>391075.2</v>
      </c>
      <c r="E555" s="670">
        <v>75806.28999999998</v>
      </c>
      <c r="F555" s="670">
        <v>19.384069866869588</v>
      </c>
    </row>
    <row r="556" spans="1:6" ht="18.75">
      <c r="A556" s="671"/>
      <c r="B556" s="671"/>
      <c r="C556" s="384" t="s">
        <v>132</v>
      </c>
      <c r="D556" s="669">
        <v>193958</v>
      </c>
      <c r="E556" s="670">
        <v>56453.159999999996</v>
      </c>
      <c r="F556" s="670">
        <v>29.105868280761815</v>
      </c>
    </row>
    <row r="557" spans="1:6" ht="18.75">
      <c r="A557" s="672"/>
      <c r="B557" s="672"/>
      <c r="C557" s="384" t="s">
        <v>134</v>
      </c>
      <c r="D557" s="669">
        <v>12010</v>
      </c>
      <c r="E557" s="670">
        <v>2256.02</v>
      </c>
      <c r="F557" s="670">
        <v>18.78451290591174</v>
      </c>
    </row>
    <row r="558" spans="1:6" ht="15" customHeight="1">
      <c r="A558" s="673" t="s">
        <v>144</v>
      </c>
      <c r="B558" s="674" t="s">
        <v>1244</v>
      </c>
      <c r="C558" s="384" t="s">
        <v>130</v>
      </c>
      <c r="D558" s="669">
        <v>445777</v>
      </c>
      <c r="E558" s="670">
        <v>104551.90999999997</v>
      </c>
      <c r="F558" s="670">
        <v>23.45385921660381</v>
      </c>
    </row>
    <row r="559" spans="1:6" ht="18.75">
      <c r="A559" s="675"/>
      <c r="B559" s="671"/>
      <c r="C559" s="384" t="s">
        <v>131</v>
      </c>
      <c r="D559" s="669">
        <v>34631</v>
      </c>
      <c r="E559" s="670">
        <v>6699.09</v>
      </c>
      <c r="F559" s="670">
        <v>19.344200282983454</v>
      </c>
    </row>
    <row r="560" spans="1:6" ht="18.75">
      <c r="A560" s="675"/>
      <c r="B560" s="671"/>
      <c r="C560" s="384" t="s">
        <v>133</v>
      </c>
      <c r="D560" s="669">
        <v>219751</v>
      </c>
      <c r="E560" s="670">
        <v>41414.15999999999</v>
      </c>
      <c r="F560" s="670">
        <v>18.845948368835632</v>
      </c>
    </row>
    <row r="561" spans="1:6" ht="18.75">
      <c r="A561" s="675"/>
      <c r="B561" s="671"/>
      <c r="C561" s="384" t="s">
        <v>132</v>
      </c>
      <c r="D561" s="669">
        <v>191395</v>
      </c>
      <c r="E561" s="670">
        <v>56438.659999999996</v>
      </c>
      <c r="F561" s="670">
        <v>29.48805350192011</v>
      </c>
    </row>
    <row r="562" spans="1:6" ht="18.75">
      <c r="A562" s="676"/>
      <c r="B562" s="672"/>
      <c r="C562" s="384" t="s">
        <v>134</v>
      </c>
      <c r="D562" s="669">
        <v>0</v>
      </c>
      <c r="E562" s="670">
        <v>0</v>
      </c>
      <c r="F562" s="677" t="e">
        <v>#DIV/0!</v>
      </c>
    </row>
    <row r="563" spans="1:6" ht="15" customHeight="1">
      <c r="A563" s="480" t="s">
        <v>153</v>
      </c>
      <c r="B563" s="481" t="s">
        <v>1245</v>
      </c>
      <c r="C563" s="54" t="s">
        <v>130</v>
      </c>
      <c r="D563" s="54">
        <f>D564+D565+D566+D567</f>
        <v>137946</v>
      </c>
      <c r="E563" s="189">
        <f>E564+E565+E566+E567</f>
        <v>24726.75</v>
      </c>
      <c r="F563" s="482">
        <f aca="true" t="shared" si="0" ref="F563:F617">E563/D563*100</f>
        <v>17.924948893045105</v>
      </c>
    </row>
    <row r="564" spans="1:6" ht="18.75">
      <c r="A564" s="483"/>
      <c r="B564" s="484"/>
      <c r="C564" s="54" t="s">
        <v>131</v>
      </c>
      <c r="D564" s="54"/>
      <c r="E564" s="189"/>
      <c r="F564" s="485" t="e">
        <f t="shared" si="0"/>
        <v>#DIV/0!</v>
      </c>
    </row>
    <row r="565" spans="1:6" ht="18.75">
      <c r="A565" s="483"/>
      <c r="B565" s="484"/>
      <c r="C565" s="73" t="s">
        <v>133</v>
      </c>
      <c r="D565" s="73"/>
      <c r="E565" s="189"/>
      <c r="F565" s="485" t="e">
        <f t="shared" si="0"/>
        <v>#DIV/0!</v>
      </c>
    </row>
    <row r="566" spans="1:6" ht="18.75">
      <c r="A566" s="483"/>
      <c r="B566" s="484"/>
      <c r="C566" s="73" t="s">
        <v>132</v>
      </c>
      <c r="D566" s="73">
        <v>137946</v>
      </c>
      <c r="E566" s="189">
        <v>24726.75</v>
      </c>
      <c r="F566" s="482">
        <f t="shared" si="0"/>
        <v>17.924948893045105</v>
      </c>
    </row>
    <row r="567" spans="1:6" ht="18.75">
      <c r="A567" s="486"/>
      <c r="B567" s="487"/>
      <c r="C567" s="73" t="s">
        <v>134</v>
      </c>
      <c r="D567" s="73"/>
      <c r="E567" s="189"/>
      <c r="F567" s="485" t="e">
        <f t="shared" si="0"/>
        <v>#DIV/0!</v>
      </c>
    </row>
    <row r="568" spans="1:6" ht="15" customHeight="1">
      <c r="A568" s="488" t="s">
        <v>27</v>
      </c>
      <c r="B568" s="489" t="s">
        <v>1246</v>
      </c>
      <c r="C568" s="73" t="s">
        <v>130</v>
      </c>
      <c r="D568" s="73">
        <f>D569+D570+D571+D572</f>
        <v>55887</v>
      </c>
      <c r="E568" s="189"/>
      <c r="F568" s="482">
        <f t="shared" si="0"/>
        <v>0</v>
      </c>
    </row>
    <row r="569" spans="1:6" ht="15" customHeight="1">
      <c r="A569" s="483"/>
      <c r="B569" s="484"/>
      <c r="C569" s="73" t="s">
        <v>131</v>
      </c>
      <c r="D569" s="73"/>
      <c r="E569" s="189"/>
      <c r="F569" s="485" t="e">
        <f t="shared" si="0"/>
        <v>#DIV/0!</v>
      </c>
    </row>
    <row r="570" spans="1:6" ht="15" customHeight="1">
      <c r="A570" s="483"/>
      <c r="B570" s="484"/>
      <c r="C570" s="73" t="s">
        <v>133</v>
      </c>
      <c r="D570" s="73">
        <v>55887</v>
      </c>
      <c r="E570" s="189">
        <v>12805.96</v>
      </c>
      <c r="F570" s="482">
        <f t="shared" si="0"/>
        <v>22.91402293914506</v>
      </c>
    </row>
    <row r="571" spans="1:6" ht="15" customHeight="1">
      <c r="A571" s="483"/>
      <c r="B571" s="484"/>
      <c r="C571" s="73" t="s">
        <v>132</v>
      </c>
      <c r="D571" s="73"/>
      <c r="E571" s="189"/>
      <c r="F571" s="485" t="e">
        <f t="shared" si="0"/>
        <v>#DIV/0!</v>
      </c>
    </row>
    <row r="572" spans="1:6" ht="15" customHeight="1">
      <c r="A572" s="486"/>
      <c r="B572" s="487"/>
      <c r="C572" s="73" t="s">
        <v>134</v>
      </c>
      <c r="D572" s="73"/>
      <c r="E572" s="189"/>
      <c r="F572" s="485" t="e">
        <f t="shared" si="0"/>
        <v>#DIV/0!</v>
      </c>
    </row>
    <row r="573" spans="1:6" ht="15" customHeight="1">
      <c r="A573" s="488" t="s">
        <v>28</v>
      </c>
      <c r="B573" s="489" t="s">
        <v>1247</v>
      </c>
      <c r="C573" s="73" t="s">
        <v>130</v>
      </c>
      <c r="D573" s="73">
        <f>D574+D575+D576+D577</f>
        <v>1641</v>
      </c>
      <c r="E573" s="189">
        <f>E574+E575+E576+E577</f>
        <v>407.47</v>
      </c>
      <c r="F573" s="482">
        <f t="shared" si="0"/>
        <v>24.830591102985984</v>
      </c>
    </row>
    <row r="574" spans="1:6" ht="15" customHeight="1">
      <c r="A574" s="483"/>
      <c r="B574" s="484"/>
      <c r="C574" s="73" t="s">
        <v>131</v>
      </c>
      <c r="D574" s="73"/>
      <c r="E574" s="189"/>
      <c r="F574" s="485" t="e">
        <f t="shared" si="0"/>
        <v>#DIV/0!</v>
      </c>
    </row>
    <row r="575" spans="1:6" ht="15" customHeight="1">
      <c r="A575" s="483"/>
      <c r="B575" s="484"/>
      <c r="C575" s="73" t="s">
        <v>133</v>
      </c>
      <c r="D575" s="73">
        <v>1641</v>
      </c>
      <c r="E575" s="189">
        <v>407.47</v>
      </c>
      <c r="F575" s="482">
        <f t="shared" si="0"/>
        <v>24.830591102985984</v>
      </c>
    </row>
    <row r="576" spans="1:6" ht="15" customHeight="1">
      <c r="A576" s="483"/>
      <c r="B576" s="484"/>
      <c r="C576" s="73" t="s">
        <v>132</v>
      </c>
      <c r="D576" s="73"/>
      <c r="E576" s="189"/>
      <c r="F576" s="485" t="e">
        <f t="shared" si="0"/>
        <v>#DIV/0!</v>
      </c>
    </row>
    <row r="577" spans="1:6" ht="15" customHeight="1">
      <c r="A577" s="486"/>
      <c r="B577" s="487"/>
      <c r="C577" s="73" t="s">
        <v>134</v>
      </c>
      <c r="D577" s="73"/>
      <c r="E577" s="189"/>
      <c r="F577" s="485" t="e">
        <f t="shared" si="0"/>
        <v>#DIV/0!</v>
      </c>
    </row>
    <row r="578" spans="1:6" ht="15" customHeight="1">
      <c r="A578" s="488" t="s">
        <v>29</v>
      </c>
      <c r="B578" s="489" t="s">
        <v>924</v>
      </c>
      <c r="C578" s="73" t="s">
        <v>130</v>
      </c>
      <c r="D578" s="73">
        <f>D579+D580+D581+D582</f>
        <v>7005</v>
      </c>
      <c r="E578" s="189"/>
      <c r="F578" s="482">
        <f t="shared" si="0"/>
        <v>0</v>
      </c>
    </row>
    <row r="579" spans="1:6" ht="18.75">
      <c r="A579" s="483"/>
      <c r="B579" s="484"/>
      <c r="C579" s="73" t="s">
        <v>131</v>
      </c>
      <c r="D579" s="73"/>
      <c r="E579" s="189"/>
      <c r="F579" s="485" t="e">
        <f t="shared" si="0"/>
        <v>#DIV/0!</v>
      </c>
    </row>
    <row r="580" spans="1:6" ht="18.75">
      <c r="A580" s="483"/>
      <c r="B580" s="484"/>
      <c r="C580" s="73" t="s">
        <v>133</v>
      </c>
      <c r="D580" s="73">
        <v>7005</v>
      </c>
      <c r="E580" s="189">
        <v>1476.81</v>
      </c>
      <c r="F580" s="482">
        <f t="shared" si="0"/>
        <v>21.08222698072805</v>
      </c>
    </row>
    <row r="581" spans="1:6" ht="18.75">
      <c r="A581" s="483"/>
      <c r="B581" s="484"/>
      <c r="C581" s="73" t="s">
        <v>132</v>
      </c>
      <c r="D581" s="73"/>
      <c r="E581" s="189"/>
      <c r="F581" s="485" t="e">
        <f t="shared" si="0"/>
        <v>#DIV/0!</v>
      </c>
    </row>
    <row r="582" spans="1:6" ht="18.75">
      <c r="A582" s="486"/>
      <c r="B582" s="487"/>
      <c r="C582" s="73" t="s">
        <v>134</v>
      </c>
      <c r="D582" s="73"/>
      <c r="E582" s="189"/>
      <c r="F582" s="485" t="e">
        <f t="shared" si="0"/>
        <v>#DIV/0!</v>
      </c>
    </row>
    <row r="583" spans="1:6" ht="15" customHeight="1">
      <c r="A583" s="488" t="s">
        <v>559</v>
      </c>
      <c r="B583" s="489" t="s">
        <v>1248</v>
      </c>
      <c r="C583" s="73" t="s">
        <v>130</v>
      </c>
      <c r="D583" s="73">
        <f>D584+D585+D586+D587</f>
        <v>4966</v>
      </c>
      <c r="E583" s="189">
        <f>E584+E585+E586+E587</f>
        <v>1073.02</v>
      </c>
      <c r="F583" s="482">
        <f t="shared" si="0"/>
        <v>21.607329842931936</v>
      </c>
    </row>
    <row r="584" spans="1:6" ht="18.75">
      <c r="A584" s="483"/>
      <c r="B584" s="484"/>
      <c r="C584" s="73" t="s">
        <v>131</v>
      </c>
      <c r="D584" s="73"/>
      <c r="E584" s="189"/>
      <c r="F584" s="485" t="e">
        <f t="shared" si="0"/>
        <v>#DIV/0!</v>
      </c>
    </row>
    <row r="585" spans="1:6" ht="18.75">
      <c r="A585" s="483"/>
      <c r="B585" s="484"/>
      <c r="C585" s="73" t="s">
        <v>133</v>
      </c>
      <c r="D585" s="73">
        <v>4966</v>
      </c>
      <c r="E585" s="189">
        <v>1073.02</v>
      </c>
      <c r="F585" s="482">
        <f t="shared" si="0"/>
        <v>21.607329842931936</v>
      </c>
    </row>
    <row r="586" spans="1:6" ht="18.75">
      <c r="A586" s="483"/>
      <c r="B586" s="484"/>
      <c r="C586" s="73" t="s">
        <v>132</v>
      </c>
      <c r="D586" s="73"/>
      <c r="E586" s="189"/>
      <c r="F586" s="485" t="e">
        <f t="shared" si="0"/>
        <v>#DIV/0!</v>
      </c>
    </row>
    <row r="587" spans="1:6" ht="18.75">
      <c r="A587" s="486"/>
      <c r="B587" s="487"/>
      <c r="C587" s="73" t="s">
        <v>134</v>
      </c>
      <c r="D587" s="73"/>
      <c r="E587" s="189"/>
      <c r="F587" s="485" t="e">
        <f t="shared" si="0"/>
        <v>#DIV/0!</v>
      </c>
    </row>
    <row r="588" spans="1:6" ht="15" customHeight="1">
      <c r="A588" s="488" t="s">
        <v>561</v>
      </c>
      <c r="B588" s="489" t="s">
        <v>1249</v>
      </c>
      <c r="C588" s="73" t="s">
        <v>130</v>
      </c>
      <c r="D588" s="73">
        <f>D589+D590+D591+D592</f>
        <v>9616</v>
      </c>
      <c r="E588" s="189">
        <f>E589+E590+E591+E592</f>
        <v>2054.6</v>
      </c>
      <c r="F588" s="482">
        <f t="shared" si="0"/>
        <v>21.36647254575707</v>
      </c>
    </row>
    <row r="589" spans="1:6" ht="18.75">
      <c r="A589" s="483"/>
      <c r="B589" s="484"/>
      <c r="C589" s="73" t="s">
        <v>131</v>
      </c>
      <c r="D589" s="73"/>
      <c r="E589" s="189"/>
      <c r="F589" s="485" t="e">
        <f t="shared" si="0"/>
        <v>#DIV/0!</v>
      </c>
    </row>
    <row r="590" spans="1:6" ht="18.75">
      <c r="A590" s="483"/>
      <c r="B590" s="484"/>
      <c r="C590" s="73" t="s">
        <v>133</v>
      </c>
      <c r="D590" s="73">
        <v>9616</v>
      </c>
      <c r="E590" s="189">
        <v>2054.6</v>
      </c>
      <c r="F590" s="482">
        <f t="shared" si="0"/>
        <v>21.36647254575707</v>
      </c>
    </row>
    <row r="591" spans="1:6" ht="18.75">
      <c r="A591" s="483"/>
      <c r="B591" s="484"/>
      <c r="C591" s="73" t="s">
        <v>132</v>
      </c>
      <c r="D591" s="73"/>
      <c r="E591" s="189"/>
      <c r="F591" s="485" t="e">
        <f t="shared" si="0"/>
        <v>#DIV/0!</v>
      </c>
    </row>
    <row r="592" spans="1:6" ht="18.75">
      <c r="A592" s="486"/>
      <c r="B592" s="487"/>
      <c r="C592" s="73" t="s">
        <v>134</v>
      </c>
      <c r="D592" s="73"/>
      <c r="E592" s="189"/>
      <c r="F592" s="485" t="e">
        <f t="shared" si="0"/>
        <v>#DIV/0!</v>
      </c>
    </row>
    <row r="593" spans="1:6" ht="15" customHeight="1">
      <c r="A593" s="488" t="s">
        <v>1023</v>
      </c>
      <c r="B593" s="489" t="s">
        <v>1250</v>
      </c>
      <c r="C593" s="73" t="s">
        <v>130</v>
      </c>
      <c r="D593" s="73">
        <f>D594+D595+D596+D597</f>
        <v>37</v>
      </c>
      <c r="E593" s="189">
        <f>E594+E595+E596+E597</f>
        <v>4.41</v>
      </c>
      <c r="F593" s="482">
        <f t="shared" si="0"/>
        <v>11.91891891891892</v>
      </c>
    </row>
    <row r="594" spans="1:6" ht="15" customHeight="1">
      <c r="A594" s="483"/>
      <c r="B594" s="484"/>
      <c r="C594" s="73" t="s">
        <v>131</v>
      </c>
      <c r="D594" s="73"/>
      <c r="E594" s="189"/>
      <c r="F594" s="485" t="e">
        <f t="shared" si="0"/>
        <v>#DIV/0!</v>
      </c>
    </row>
    <row r="595" spans="1:6" ht="15" customHeight="1">
      <c r="A595" s="483"/>
      <c r="B595" s="484"/>
      <c r="C595" s="73" t="s">
        <v>133</v>
      </c>
      <c r="D595" s="73"/>
      <c r="E595" s="189"/>
      <c r="F595" s="485" t="e">
        <f t="shared" si="0"/>
        <v>#DIV/0!</v>
      </c>
    </row>
    <row r="596" spans="1:6" ht="15" customHeight="1">
      <c r="A596" s="483"/>
      <c r="B596" s="484"/>
      <c r="C596" s="73" t="s">
        <v>132</v>
      </c>
      <c r="D596" s="73">
        <v>37</v>
      </c>
      <c r="E596" s="189">
        <v>4.41</v>
      </c>
      <c r="F596" s="482">
        <f t="shared" si="0"/>
        <v>11.91891891891892</v>
      </c>
    </row>
    <row r="597" spans="1:6" ht="15" customHeight="1">
      <c r="A597" s="486"/>
      <c r="B597" s="487"/>
      <c r="C597" s="73" t="s">
        <v>134</v>
      </c>
      <c r="D597" s="73"/>
      <c r="E597" s="189"/>
      <c r="F597" s="482"/>
    </row>
    <row r="598" spans="1:6" ht="15" customHeight="1">
      <c r="A598" s="490"/>
      <c r="B598" s="489" t="s">
        <v>1251</v>
      </c>
      <c r="C598" s="73" t="s">
        <v>130</v>
      </c>
      <c r="D598" s="73">
        <f>D599+D600+D601+D602</f>
        <v>19998</v>
      </c>
      <c r="E598" s="189">
        <f>E599+E600+E601+E602</f>
        <v>18599.14</v>
      </c>
      <c r="F598" s="482">
        <f t="shared" si="0"/>
        <v>93.00500050005</v>
      </c>
    </row>
    <row r="599" spans="1:6" ht="62.25" customHeight="1">
      <c r="A599" s="491"/>
      <c r="B599" s="484"/>
      <c r="C599" s="73" t="s">
        <v>131</v>
      </c>
      <c r="D599" s="73"/>
      <c r="E599" s="189"/>
      <c r="F599" s="485" t="e">
        <f t="shared" si="0"/>
        <v>#DIV/0!</v>
      </c>
    </row>
    <row r="600" spans="1:6" ht="60" customHeight="1">
      <c r="A600" s="492"/>
      <c r="B600" s="493" t="s">
        <v>1024</v>
      </c>
      <c r="C600" s="73" t="s">
        <v>133</v>
      </c>
      <c r="D600" s="73"/>
      <c r="E600" s="189"/>
      <c r="F600" s="485" t="e">
        <f t="shared" si="0"/>
        <v>#DIV/0!</v>
      </c>
    </row>
    <row r="601" spans="1:6" ht="15" customHeight="1">
      <c r="A601" s="491"/>
      <c r="B601" s="494"/>
      <c r="C601" s="73" t="s">
        <v>132</v>
      </c>
      <c r="D601" s="73">
        <v>19998</v>
      </c>
      <c r="E601" s="189">
        <v>18599.14</v>
      </c>
      <c r="F601" s="482">
        <f t="shared" si="0"/>
        <v>93.00500050005</v>
      </c>
    </row>
    <row r="602" spans="1:6" ht="15" customHeight="1">
      <c r="A602" s="492" t="s">
        <v>1025</v>
      </c>
      <c r="B602" s="493"/>
      <c r="C602" s="73" t="s">
        <v>134</v>
      </c>
      <c r="D602" s="73"/>
      <c r="E602" s="189"/>
      <c r="F602" s="485" t="e">
        <f t="shared" si="0"/>
        <v>#DIV/0!</v>
      </c>
    </row>
    <row r="603" spans="1:6" ht="15" customHeight="1">
      <c r="A603" s="488" t="s">
        <v>1026</v>
      </c>
      <c r="B603" s="495" t="s">
        <v>1252</v>
      </c>
      <c r="C603" s="73" t="s">
        <v>130</v>
      </c>
      <c r="D603" s="73">
        <f>D604+D605+D606+D607</f>
        <v>141</v>
      </c>
      <c r="E603" s="189">
        <f>E604+E605+E606+E607</f>
        <v>35.61</v>
      </c>
      <c r="F603" s="482">
        <f t="shared" si="0"/>
        <v>25.255319148936167</v>
      </c>
    </row>
    <row r="604" spans="1:6" ht="25.5" customHeight="1">
      <c r="A604" s="483"/>
      <c r="B604" s="496" t="s">
        <v>1027</v>
      </c>
      <c r="C604" s="73" t="s">
        <v>131</v>
      </c>
      <c r="D604" s="73"/>
      <c r="E604" s="189"/>
      <c r="F604" s="485" t="e">
        <f t="shared" si="0"/>
        <v>#DIV/0!</v>
      </c>
    </row>
    <row r="605" spans="1:6" ht="27.75" customHeight="1">
      <c r="A605" s="483"/>
      <c r="B605" s="496" t="s">
        <v>1028</v>
      </c>
      <c r="C605" s="73" t="s">
        <v>133</v>
      </c>
      <c r="D605" s="73">
        <v>141</v>
      </c>
      <c r="E605" s="189">
        <v>35.61</v>
      </c>
      <c r="F605" s="482">
        <f t="shared" si="0"/>
        <v>25.255319148936167</v>
      </c>
    </row>
    <row r="606" spans="1:6" ht="15" customHeight="1">
      <c r="A606" s="483"/>
      <c r="B606" s="496"/>
      <c r="C606" s="73" t="s">
        <v>132</v>
      </c>
      <c r="D606" s="73"/>
      <c r="E606" s="189"/>
      <c r="F606" s="485" t="e">
        <f t="shared" si="0"/>
        <v>#DIV/0!</v>
      </c>
    </row>
    <row r="607" spans="1:6" ht="15" customHeight="1">
      <c r="A607" s="486"/>
      <c r="B607" s="497"/>
      <c r="C607" s="73" t="s">
        <v>134</v>
      </c>
      <c r="D607" s="73"/>
      <c r="E607" s="189"/>
      <c r="F607" s="485" t="e">
        <f t="shared" si="0"/>
        <v>#DIV/0!</v>
      </c>
    </row>
    <row r="608" spans="1:6" ht="15" customHeight="1">
      <c r="A608" s="488" t="s">
        <v>1029</v>
      </c>
      <c r="B608" s="489" t="s">
        <v>1253</v>
      </c>
      <c r="C608" s="73" t="s">
        <v>130</v>
      </c>
      <c r="D608" s="73">
        <f>D609+D610+D611+D612</f>
        <v>71</v>
      </c>
      <c r="E608" s="189">
        <f>E609+E610+E611+E612</f>
        <v>17.66</v>
      </c>
      <c r="F608" s="482">
        <f t="shared" si="0"/>
        <v>24.873239436619716</v>
      </c>
    </row>
    <row r="609" spans="1:6" ht="15" customHeight="1">
      <c r="A609" s="483"/>
      <c r="B609" s="484"/>
      <c r="C609" s="73" t="s">
        <v>131</v>
      </c>
      <c r="D609" s="73"/>
      <c r="E609" s="189"/>
      <c r="F609" s="485" t="e">
        <f t="shared" si="0"/>
        <v>#DIV/0!</v>
      </c>
    </row>
    <row r="610" spans="1:6" ht="15" customHeight="1">
      <c r="A610" s="483"/>
      <c r="B610" s="484"/>
      <c r="C610" s="73" t="s">
        <v>133</v>
      </c>
      <c r="D610" s="73">
        <v>71</v>
      </c>
      <c r="E610" s="189">
        <v>17.66</v>
      </c>
      <c r="F610" s="482">
        <f t="shared" si="0"/>
        <v>24.873239436619716</v>
      </c>
    </row>
    <row r="611" spans="1:6" ht="15" customHeight="1">
      <c r="A611" s="483"/>
      <c r="B611" s="484"/>
      <c r="C611" s="73" t="s">
        <v>132</v>
      </c>
      <c r="D611" s="73"/>
      <c r="E611" s="189"/>
      <c r="F611" s="485" t="e">
        <f t="shared" si="0"/>
        <v>#DIV/0!</v>
      </c>
    </row>
    <row r="612" spans="1:6" ht="15" customHeight="1">
      <c r="A612" s="486"/>
      <c r="B612" s="487"/>
      <c r="C612" s="73" t="s">
        <v>134</v>
      </c>
      <c r="D612" s="73"/>
      <c r="E612" s="189"/>
      <c r="F612" s="485" t="e">
        <f t="shared" si="0"/>
        <v>#DIV/0!</v>
      </c>
    </row>
    <row r="613" spans="1:6" ht="15" customHeight="1">
      <c r="A613" s="488" t="s">
        <v>1030</v>
      </c>
      <c r="B613" s="489" t="s">
        <v>1254</v>
      </c>
      <c r="C613" s="73" t="s">
        <v>130</v>
      </c>
      <c r="D613" s="73">
        <f>D614+D615+D616+D617</f>
        <v>47</v>
      </c>
      <c r="E613" s="189">
        <f>E614+E615+E616+E617</f>
        <v>40.87</v>
      </c>
      <c r="F613" s="482">
        <f t="shared" si="0"/>
        <v>86.95744680851062</v>
      </c>
    </row>
    <row r="614" spans="1:6" ht="18.75">
      <c r="A614" s="483"/>
      <c r="B614" s="484"/>
      <c r="C614" s="73" t="s">
        <v>131</v>
      </c>
      <c r="D614" s="73"/>
      <c r="E614" s="189"/>
      <c r="F614" s="485" t="e">
        <f t="shared" si="0"/>
        <v>#DIV/0!</v>
      </c>
    </row>
    <row r="615" spans="1:6" ht="18.75">
      <c r="A615" s="483"/>
      <c r="B615" s="484"/>
      <c r="C615" s="73" t="s">
        <v>133</v>
      </c>
      <c r="D615" s="73">
        <v>47</v>
      </c>
      <c r="E615" s="189">
        <v>40.87</v>
      </c>
      <c r="F615" s="482">
        <f t="shared" si="0"/>
        <v>86.95744680851062</v>
      </c>
    </row>
    <row r="616" spans="1:6" ht="18.75">
      <c r="A616" s="483"/>
      <c r="B616" s="484"/>
      <c r="C616" s="73" t="s">
        <v>132</v>
      </c>
      <c r="D616" s="73"/>
      <c r="E616" s="189"/>
      <c r="F616" s="485" t="e">
        <f t="shared" si="0"/>
        <v>#DIV/0!</v>
      </c>
    </row>
    <row r="617" spans="1:6" ht="18.75">
      <c r="A617" s="486"/>
      <c r="B617" s="487"/>
      <c r="C617" s="73" t="s">
        <v>134</v>
      </c>
      <c r="D617" s="73"/>
      <c r="E617" s="189"/>
      <c r="F617" s="485" t="e">
        <f t="shared" si="0"/>
        <v>#DIV/0!</v>
      </c>
    </row>
    <row r="618" spans="1:6" ht="15" customHeight="1">
      <c r="A618" s="488" t="s">
        <v>1031</v>
      </c>
      <c r="B618" s="489" t="s">
        <v>1255</v>
      </c>
      <c r="C618" s="73" t="s">
        <v>130</v>
      </c>
      <c r="D618" s="73">
        <f>D619+D620+D621+D622</f>
        <v>52814</v>
      </c>
      <c r="E618" s="189">
        <f>E619+E620+E621+E622</f>
        <v>8518.96</v>
      </c>
      <c r="F618" s="482">
        <f aca="true" t="shared" si="1" ref="F618:F681">E618/D618*100</f>
        <v>16.13011701442799</v>
      </c>
    </row>
    <row r="619" spans="1:6" ht="18.75">
      <c r="A619" s="483"/>
      <c r="B619" s="484"/>
      <c r="C619" s="73" t="s">
        <v>131</v>
      </c>
      <c r="D619" s="73"/>
      <c r="E619" s="189"/>
      <c r="F619" s="485" t="e">
        <f t="shared" si="1"/>
        <v>#DIV/0!</v>
      </c>
    </row>
    <row r="620" spans="1:6" ht="18.75">
      <c r="A620" s="483"/>
      <c r="B620" s="484"/>
      <c r="C620" s="73" t="s">
        <v>133</v>
      </c>
      <c r="D620" s="73">
        <v>52814</v>
      </c>
      <c r="E620" s="189">
        <v>8518.96</v>
      </c>
      <c r="F620" s="482">
        <f t="shared" si="1"/>
        <v>16.13011701442799</v>
      </c>
    </row>
    <row r="621" spans="1:6" ht="18.75">
      <c r="A621" s="483"/>
      <c r="B621" s="484"/>
      <c r="C621" s="73" t="s">
        <v>132</v>
      </c>
      <c r="D621" s="73"/>
      <c r="E621" s="189"/>
      <c r="F621" s="485" t="e">
        <f t="shared" si="1"/>
        <v>#DIV/0!</v>
      </c>
    </row>
    <row r="622" spans="1:6" ht="18.75">
      <c r="A622" s="486"/>
      <c r="B622" s="487"/>
      <c r="C622" s="73" t="s">
        <v>134</v>
      </c>
      <c r="D622" s="73"/>
      <c r="E622" s="189"/>
      <c r="F622" s="485" t="e">
        <f t="shared" si="1"/>
        <v>#DIV/0!</v>
      </c>
    </row>
    <row r="623" spans="1:6" ht="15" customHeight="1">
      <c r="A623" s="488" t="s">
        <v>1032</v>
      </c>
      <c r="B623" s="489" t="s">
        <v>1256</v>
      </c>
      <c r="C623" s="73" t="s">
        <v>130</v>
      </c>
      <c r="D623" s="73">
        <f>D624+D625+D626+D627</f>
        <v>242</v>
      </c>
      <c r="E623" s="189">
        <f>E624+E625+E626+E627</f>
        <v>24.35</v>
      </c>
      <c r="F623" s="482">
        <f t="shared" si="1"/>
        <v>10.061983471074381</v>
      </c>
    </row>
    <row r="624" spans="1:6" ht="18.75">
      <c r="A624" s="483"/>
      <c r="B624" s="484"/>
      <c r="C624" s="73" t="s">
        <v>131</v>
      </c>
      <c r="D624" s="73"/>
      <c r="E624" s="189"/>
      <c r="F624" s="485" t="e">
        <f t="shared" si="1"/>
        <v>#DIV/0!</v>
      </c>
    </row>
    <row r="625" spans="1:6" ht="18.75">
      <c r="A625" s="483"/>
      <c r="B625" s="484"/>
      <c r="C625" s="73" t="s">
        <v>133</v>
      </c>
      <c r="D625" s="73">
        <v>242</v>
      </c>
      <c r="E625" s="189">
        <v>24.35</v>
      </c>
      <c r="F625" s="482">
        <f t="shared" si="1"/>
        <v>10.061983471074381</v>
      </c>
    </row>
    <row r="626" spans="1:6" ht="18.75">
      <c r="A626" s="483"/>
      <c r="B626" s="484"/>
      <c r="C626" s="73" t="s">
        <v>132</v>
      </c>
      <c r="D626" s="73"/>
      <c r="E626" s="189"/>
      <c r="F626" s="485" t="e">
        <f t="shared" si="1"/>
        <v>#DIV/0!</v>
      </c>
    </row>
    <row r="627" spans="1:6" ht="18.75">
      <c r="A627" s="486"/>
      <c r="B627" s="487"/>
      <c r="C627" s="73" t="s">
        <v>134</v>
      </c>
      <c r="D627" s="73"/>
      <c r="E627" s="189"/>
      <c r="F627" s="485" t="e">
        <f t="shared" si="1"/>
        <v>#DIV/0!</v>
      </c>
    </row>
    <row r="628" spans="1:6" ht="15" customHeight="1">
      <c r="A628" s="488" t="s">
        <v>1033</v>
      </c>
      <c r="B628" s="489" t="s">
        <v>1257</v>
      </c>
      <c r="C628" s="73" t="s">
        <v>130</v>
      </c>
      <c r="D628" s="73">
        <f>D629+D630+D631+D632</f>
        <v>649</v>
      </c>
      <c r="E628" s="189">
        <f>E629+E630+E631+E632</f>
        <v>92.87</v>
      </c>
      <c r="F628" s="482">
        <f t="shared" si="1"/>
        <v>14.309707241910633</v>
      </c>
    </row>
    <row r="629" spans="1:6" ht="18.75">
      <c r="A629" s="483"/>
      <c r="B629" s="484"/>
      <c r="C629" s="73" t="s">
        <v>131</v>
      </c>
      <c r="D629" s="73"/>
      <c r="E629" s="189"/>
      <c r="F629" s="485" t="e">
        <f t="shared" si="1"/>
        <v>#DIV/0!</v>
      </c>
    </row>
    <row r="630" spans="1:6" ht="18.75">
      <c r="A630" s="483"/>
      <c r="B630" s="484"/>
      <c r="C630" s="73" t="s">
        <v>133</v>
      </c>
      <c r="D630" s="73">
        <v>649</v>
      </c>
      <c r="E630" s="189">
        <v>92.87</v>
      </c>
      <c r="F630" s="482">
        <f t="shared" si="1"/>
        <v>14.309707241910633</v>
      </c>
    </row>
    <row r="631" spans="1:6" ht="18.75">
      <c r="A631" s="483"/>
      <c r="B631" s="484"/>
      <c r="C631" s="73" t="s">
        <v>132</v>
      </c>
      <c r="D631" s="73"/>
      <c r="E631" s="189"/>
      <c r="F631" s="485" t="e">
        <f t="shared" si="1"/>
        <v>#DIV/0!</v>
      </c>
    </row>
    <row r="632" spans="1:6" ht="18.75">
      <c r="A632" s="486"/>
      <c r="B632" s="487"/>
      <c r="C632" s="73" t="s">
        <v>134</v>
      </c>
      <c r="D632" s="73"/>
      <c r="E632" s="189"/>
      <c r="F632" s="485" t="e">
        <f t="shared" si="1"/>
        <v>#DIV/0!</v>
      </c>
    </row>
    <row r="633" spans="1:6" ht="15" customHeight="1">
      <c r="A633" s="488" t="s">
        <v>1034</v>
      </c>
      <c r="B633" s="489" t="s">
        <v>1258</v>
      </c>
      <c r="C633" s="73" t="s">
        <v>130</v>
      </c>
      <c r="D633" s="73">
        <f>D634+D635+D636+D637</f>
        <v>44</v>
      </c>
      <c r="E633" s="189">
        <f>E634+E635+E636+E637</f>
        <v>2.85</v>
      </c>
      <c r="F633" s="482">
        <f t="shared" si="1"/>
        <v>6.4772727272727275</v>
      </c>
    </row>
    <row r="634" spans="1:6" ht="18.75">
      <c r="A634" s="483"/>
      <c r="B634" s="484"/>
      <c r="C634" s="73" t="s">
        <v>131</v>
      </c>
      <c r="D634" s="73"/>
      <c r="E634" s="189"/>
      <c r="F634" s="485" t="e">
        <f t="shared" si="1"/>
        <v>#DIV/0!</v>
      </c>
    </row>
    <row r="635" spans="1:6" ht="18.75">
      <c r="A635" s="483"/>
      <c r="B635" s="484"/>
      <c r="C635" s="73" t="s">
        <v>133</v>
      </c>
      <c r="D635" s="73">
        <v>44</v>
      </c>
      <c r="E635" s="189">
        <v>2.85</v>
      </c>
      <c r="F635" s="482">
        <f t="shared" si="1"/>
        <v>6.4772727272727275</v>
      </c>
    </row>
    <row r="636" spans="1:6" ht="18.75">
      <c r="A636" s="483"/>
      <c r="B636" s="484"/>
      <c r="C636" s="73" t="s">
        <v>132</v>
      </c>
      <c r="D636" s="73"/>
      <c r="E636" s="189"/>
      <c r="F636" s="485" t="e">
        <f t="shared" si="1"/>
        <v>#DIV/0!</v>
      </c>
    </row>
    <row r="637" spans="1:6" ht="18.75">
      <c r="A637" s="486"/>
      <c r="B637" s="487"/>
      <c r="C637" s="73" t="s">
        <v>134</v>
      </c>
      <c r="D637" s="73"/>
      <c r="E637" s="189"/>
      <c r="F637" s="485" t="e">
        <f t="shared" si="1"/>
        <v>#DIV/0!</v>
      </c>
    </row>
    <row r="638" spans="1:6" ht="15" customHeight="1">
      <c r="A638" s="488" t="s">
        <v>1035</v>
      </c>
      <c r="B638" s="489" t="s">
        <v>1259</v>
      </c>
      <c r="C638" s="73" t="s">
        <v>130</v>
      </c>
      <c r="D638" s="73">
        <f>D639+D640+D641+D642</f>
        <v>18298</v>
      </c>
      <c r="E638" s="189">
        <f>E639+E640+E641+E642</f>
        <v>2919.08</v>
      </c>
      <c r="F638" s="482">
        <f t="shared" si="1"/>
        <v>15.95300032790469</v>
      </c>
    </row>
    <row r="639" spans="1:6" ht="18.75">
      <c r="A639" s="483"/>
      <c r="B639" s="484"/>
      <c r="C639" s="73" t="s">
        <v>131</v>
      </c>
      <c r="D639" s="73"/>
      <c r="E639" s="189"/>
      <c r="F639" s="485" t="e">
        <f t="shared" si="1"/>
        <v>#DIV/0!</v>
      </c>
    </row>
    <row r="640" spans="1:6" ht="18.75">
      <c r="A640" s="483"/>
      <c r="B640" s="484"/>
      <c r="C640" s="73" t="s">
        <v>133</v>
      </c>
      <c r="D640" s="73">
        <v>18298</v>
      </c>
      <c r="E640" s="189">
        <v>2919.08</v>
      </c>
      <c r="F640" s="482">
        <f t="shared" si="1"/>
        <v>15.95300032790469</v>
      </c>
    </row>
    <row r="641" spans="1:6" ht="18.75">
      <c r="A641" s="483"/>
      <c r="B641" s="484"/>
      <c r="C641" s="73" t="s">
        <v>132</v>
      </c>
      <c r="D641" s="73"/>
      <c r="E641" s="189"/>
      <c r="F641" s="485" t="e">
        <f t="shared" si="1"/>
        <v>#DIV/0!</v>
      </c>
    </row>
    <row r="642" spans="1:6" ht="18.75">
      <c r="A642" s="486"/>
      <c r="B642" s="487"/>
      <c r="C642" s="73" t="s">
        <v>134</v>
      </c>
      <c r="D642" s="73"/>
      <c r="E642" s="189"/>
      <c r="F642" s="485" t="e">
        <f t="shared" si="1"/>
        <v>#DIV/0!</v>
      </c>
    </row>
    <row r="643" spans="1:6" ht="15" customHeight="1">
      <c r="A643" s="488" t="s">
        <v>1036</v>
      </c>
      <c r="B643" s="489" t="s">
        <v>1260</v>
      </c>
      <c r="C643" s="73" t="s">
        <v>130</v>
      </c>
      <c r="D643" s="73">
        <f>D644+D645+D646+D647</f>
        <v>600</v>
      </c>
      <c r="E643" s="189">
        <f>E644+E645+E646+E647</f>
        <v>89</v>
      </c>
      <c r="F643" s="482">
        <f t="shared" si="1"/>
        <v>14.833333333333334</v>
      </c>
    </row>
    <row r="644" spans="1:6" ht="18.75">
      <c r="A644" s="483"/>
      <c r="B644" s="484"/>
      <c r="C644" s="73" t="s">
        <v>131</v>
      </c>
      <c r="D644" s="73"/>
      <c r="E644" s="189"/>
      <c r="F644" s="485" t="e">
        <f t="shared" si="1"/>
        <v>#DIV/0!</v>
      </c>
    </row>
    <row r="645" spans="1:6" ht="18.75">
      <c r="A645" s="483"/>
      <c r="B645" s="484"/>
      <c r="C645" s="73" t="s">
        <v>133</v>
      </c>
      <c r="D645" s="73">
        <v>600</v>
      </c>
      <c r="E645" s="189">
        <v>89</v>
      </c>
      <c r="F645" s="482">
        <f t="shared" si="1"/>
        <v>14.833333333333334</v>
      </c>
    </row>
    <row r="646" spans="1:6" ht="18.75">
      <c r="A646" s="483"/>
      <c r="B646" s="484"/>
      <c r="C646" s="73" t="s">
        <v>132</v>
      </c>
      <c r="D646" s="73"/>
      <c r="E646" s="189"/>
      <c r="F646" s="485" t="e">
        <f t="shared" si="1"/>
        <v>#DIV/0!</v>
      </c>
    </row>
    <row r="647" spans="1:6" ht="18.75">
      <c r="A647" s="486"/>
      <c r="B647" s="487"/>
      <c r="C647" s="73" t="s">
        <v>134</v>
      </c>
      <c r="D647" s="73"/>
      <c r="E647" s="189"/>
      <c r="F647" s="485" t="e">
        <f t="shared" si="1"/>
        <v>#DIV/0!</v>
      </c>
    </row>
    <row r="648" spans="1:6" ht="15" customHeight="1">
      <c r="A648" s="488" t="s">
        <v>1037</v>
      </c>
      <c r="B648" s="489" t="s">
        <v>1261</v>
      </c>
      <c r="C648" s="73" t="s">
        <v>130</v>
      </c>
      <c r="D648" s="73">
        <f>D649+D650+D651+D652</f>
        <v>312</v>
      </c>
      <c r="E648" s="189">
        <f>E649+E650+E651+E652</f>
        <v>30.16</v>
      </c>
      <c r="F648" s="482">
        <f t="shared" si="1"/>
        <v>9.666666666666666</v>
      </c>
    </row>
    <row r="649" spans="1:6" ht="15" customHeight="1">
      <c r="A649" s="483"/>
      <c r="B649" s="484"/>
      <c r="C649" s="73" t="s">
        <v>131</v>
      </c>
      <c r="D649" s="73"/>
      <c r="E649" s="189"/>
      <c r="F649" s="485" t="e">
        <f t="shared" si="1"/>
        <v>#DIV/0!</v>
      </c>
    </row>
    <row r="650" spans="1:6" ht="15" customHeight="1">
      <c r="A650" s="483"/>
      <c r="B650" s="484"/>
      <c r="C650" s="73" t="s">
        <v>133</v>
      </c>
      <c r="D650" s="73">
        <v>312</v>
      </c>
      <c r="E650" s="189">
        <v>30.16</v>
      </c>
      <c r="F650" s="482">
        <f t="shared" si="1"/>
        <v>9.666666666666666</v>
      </c>
    </row>
    <row r="651" spans="1:6" ht="15" customHeight="1">
      <c r="A651" s="483"/>
      <c r="B651" s="484"/>
      <c r="C651" s="73" t="s">
        <v>132</v>
      </c>
      <c r="D651" s="73"/>
      <c r="E651" s="189"/>
      <c r="F651" s="485" t="e">
        <f t="shared" si="1"/>
        <v>#DIV/0!</v>
      </c>
    </row>
    <row r="652" spans="1:6" ht="15" customHeight="1">
      <c r="A652" s="486"/>
      <c r="B652" s="487"/>
      <c r="C652" s="73" t="s">
        <v>134</v>
      </c>
      <c r="D652" s="73"/>
      <c r="E652" s="189"/>
      <c r="F652" s="485" t="e">
        <f t="shared" si="1"/>
        <v>#DIV/0!</v>
      </c>
    </row>
    <row r="653" spans="1:6" ht="54" customHeight="1">
      <c r="A653" s="498"/>
      <c r="B653" s="495" t="s">
        <v>1262</v>
      </c>
      <c r="C653" s="73" t="s">
        <v>130</v>
      </c>
      <c r="D653" s="73">
        <f>D654+D655+D656+D657</f>
        <v>12991</v>
      </c>
      <c r="E653" s="189">
        <f>E654+E655+E656+E657</f>
        <v>3813.32</v>
      </c>
      <c r="F653" s="482">
        <f t="shared" si="1"/>
        <v>29.353552459394965</v>
      </c>
    </row>
    <row r="654" spans="1:6" ht="33" customHeight="1">
      <c r="A654" s="499"/>
      <c r="B654" s="497" t="s">
        <v>1038</v>
      </c>
      <c r="C654" s="73" t="s">
        <v>131</v>
      </c>
      <c r="D654" s="73"/>
      <c r="E654" s="189"/>
      <c r="F654" s="485" t="e">
        <f t="shared" si="1"/>
        <v>#DIV/0!</v>
      </c>
    </row>
    <row r="655" spans="1:6" ht="49.5" customHeight="1">
      <c r="A655" s="500"/>
      <c r="B655" s="496" t="s">
        <v>1039</v>
      </c>
      <c r="C655" s="73" t="s">
        <v>133</v>
      </c>
      <c r="D655" s="73">
        <v>12991</v>
      </c>
      <c r="E655" s="189">
        <v>3813.32</v>
      </c>
      <c r="F655" s="482">
        <f t="shared" si="1"/>
        <v>29.353552459394965</v>
      </c>
    </row>
    <row r="656" spans="1:6" ht="30.75" customHeight="1">
      <c r="A656" s="501"/>
      <c r="B656" s="496"/>
      <c r="C656" s="73" t="s">
        <v>132</v>
      </c>
      <c r="D656" s="73"/>
      <c r="E656" s="189"/>
      <c r="F656" s="485" t="e">
        <f t="shared" si="1"/>
        <v>#DIV/0!</v>
      </c>
    </row>
    <row r="657" spans="1:6" ht="15" customHeight="1">
      <c r="A657" s="501" t="s">
        <v>1040</v>
      </c>
      <c r="B657" s="497"/>
      <c r="C657" s="73" t="s">
        <v>134</v>
      </c>
      <c r="D657" s="73"/>
      <c r="E657" s="189"/>
      <c r="F657" s="485" t="e">
        <f t="shared" si="1"/>
        <v>#DIV/0!</v>
      </c>
    </row>
    <row r="658" spans="1:6" ht="18.75" customHeight="1">
      <c r="A658" s="502" t="s">
        <v>1041</v>
      </c>
      <c r="B658" s="489" t="s">
        <v>1263</v>
      </c>
      <c r="C658" s="73" t="s">
        <v>130</v>
      </c>
      <c r="D658" s="73">
        <f>D659+D660+D661+D662</f>
        <v>262</v>
      </c>
      <c r="E658" s="189">
        <f>E659+E660+E661+E662</f>
        <v>51.26</v>
      </c>
      <c r="F658" s="482">
        <f t="shared" si="1"/>
        <v>19.564885496183205</v>
      </c>
    </row>
    <row r="659" spans="1:6" ht="18.75" customHeight="1">
      <c r="A659" s="503"/>
      <c r="B659" s="484"/>
      <c r="C659" s="73" t="s">
        <v>131</v>
      </c>
      <c r="D659" s="73"/>
      <c r="E659" s="189"/>
      <c r="F659" s="485" t="e">
        <f t="shared" si="1"/>
        <v>#DIV/0!</v>
      </c>
    </row>
    <row r="660" spans="1:6" ht="18.75" customHeight="1">
      <c r="A660" s="503"/>
      <c r="B660" s="484"/>
      <c r="C660" s="73" t="s">
        <v>133</v>
      </c>
      <c r="D660" s="73">
        <v>262</v>
      </c>
      <c r="E660" s="189">
        <v>51.26</v>
      </c>
      <c r="F660" s="482">
        <f t="shared" si="1"/>
        <v>19.564885496183205</v>
      </c>
    </row>
    <row r="661" spans="1:6" ht="18.75" customHeight="1">
      <c r="A661" s="503"/>
      <c r="B661" s="484"/>
      <c r="C661" s="73" t="s">
        <v>132</v>
      </c>
      <c r="D661" s="73"/>
      <c r="E661" s="189"/>
      <c r="F661" s="485" t="e">
        <f t="shared" si="1"/>
        <v>#DIV/0!</v>
      </c>
    </row>
    <row r="662" spans="1:6" ht="18.75" customHeight="1">
      <c r="A662" s="504"/>
      <c r="B662" s="487"/>
      <c r="C662" s="73" t="s">
        <v>134</v>
      </c>
      <c r="D662" s="73"/>
      <c r="E662" s="189"/>
      <c r="F662" s="485" t="e">
        <f t="shared" si="1"/>
        <v>#DIV/0!</v>
      </c>
    </row>
    <row r="663" spans="1:6" ht="15" customHeight="1">
      <c r="A663" s="488" t="s">
        <v>1042</v>
      </c>
      <c r="B663" s="489" t="s">
        <v>1264</v>
      </c>
      <c r="C663" s="73" t="s">
        <v>130</v>
      </c>
      <c r="D663" s="73">
        <f>D664+D665+D666+D667</f>
        <v>643</v>
      </c>
      <c r="E663" s="189">
        <f>E664+E665+E666+E667</f>
        <v>107.13</v>
      </c>
      <c r="F663" s="482">
        <f t="shared" si="1"/>
        <v>16.66096423017107</v>
      </c>
    </row>
    <row r="664" spans="1:6" ht="18.75">
      <c r="A664" s="483"/>
      <c r="B664" s="484"/>
      <c r="C664" s="73" t="s">
        <v>131</v>
      </c>
      <c r="D664" s="73"/>
      <c r="E664" s="189"/>
      <c r="F664" s="485" t="e">
        <f t="shared" si="1"/>
        <v>#DIV/0!</v>
      </c>
    </row>
    <row r="665" spans="1:6" ht="18.75">
      <c r="A665" s="483"/>
      <c r="B665" s="484"/>
      <c r="C665" s="73" t="s">
        <v>133</v>
      </c>
      <c r="D665" s="73">
        <v>643</v>
      </c>
      <c r="E665" s="189">
        <v>107.13</v>
      </c>
      <c r="F665" s="482">
        <f t="shared" si="1"/>
        <v>16.66096423017107</v>
      </c>
    </row>
    <row r="666" spans="1:6" ht="18.75">
      <c r="A666" s="483"/>
      <c r="B666" s="484"/>
      <c r="C666" s="73" t="s">
        <v>132</v>
      </c>
      <c r="D666" s="73"/>
      <c r="E666" s="189"/>
      <c r="F666" s="485" t="e">
        <f t="shared" si="1"/>
        <v>#DIV/0!</v>
      </c>
    </row>
    <row r="667" spans="1:6" ht="18.75">
      <c r="A667" s="486"/>
      <c r="B667" s="487"/>
      <c r="C667" s="73" t="s">
        <v>134</v>
      </c>
      <c r="D667" s="73"/>
      <c r="E667" s="189"/>
      <c r="F667" s="485" t="e">
        <f t="shared" si="1"/>
        <v>#DIV/0!</v>
      </c>
    </row>
    <row r="668" spans="1:6" ht="15" customHeight="1">
      <c r="A668" s="488" t="s">
        <v>1043</v>
      </c>
      <c r="B668" s="489" t="s">
        <v>1265</v>
      </c>
      <c r="C668" s="73" t="s">
        <v>130</v>
      </c>
      <c r="D668" s="73">
        <f>D669+D670+D671+D672</f>
        <v>2764</v>
      </c>
      <c r="E668" s="189">
        <f>E669+E670+E671+E672</f>
        <v>532.38</v>
      </c>
      <c r="F668" s="482">
        <f t="shared" si="1"/>
        <v>19.261215629522432</v>
      </c>
    </row>
    <row r="669" spans="1:6" ht="18.75">
      <c r="A669" s="483"/>
      <c r="B669" s="484"/>
      <c r="C669" s="73" t="s">
        <v>131</v>
      </c>
      <c r="D669" s="73"/>
      <c r="E669" s="189"/>
      <c r="F669" s="485" t="e">
        <f t="shared" si="1"/>
        <v>#DIV/0!</v>
      </c>
    </row>
    <row r="670" spans="1:6" ht="18.75">
      <c r="A670" s="483"/>
      <c r="B670" s="484"/>
      <c r="C670" s="73" t="s">
        <v>133</v>
      </c>
      <c r="D670" s="73">
        <v>2764</v>
      </c>
      <c r="E670" s="189">
        <v>532.38</v>
      </c>
      <c r="F670" s="482">
        <f t="shared" si="1"/>
        <v>19.261215629522432</v>
      </c>
    </row>
    <row r="671" spans="1:6" ht="18.75">
      <c r="A671" s="483"/>
      <c r="B671" s="484"/>
      <c r="C671" s="73" t="s">
        <v>132</v>
      </c>
      <c r="D671" s="73"/>
      <c r="E671" s="189"/>
      <c r="F671" s="485" t="e">
        <f t="shared" si="1"/>
        <v>#DIV/0!</v>
      </c>
    </row>
    <row r="672" spans="1:6" ht="18.75">
      <c r="A672" s="486"/>
      <c r="B672" s="487"/>
      <c r="C672" s="73" t="s">
        <v>134</v>
      </c>
      <c r="D672" s="73"/>
      <c r="E672" s="189"/>
      <c r="F672" s="485" t="e">
        <f t="shared" si="1"/>
        <v>#DIV/0!</v>
      </c>
    </row>
    <row r="673" spans="1:6" ht="15" customHeight="1">
      <c r="A673" s="488" t="s">
        <v>1044</v>
      </c>
      <c r="B673" s="489" t="s">
        <v>1266</v>
      </c>
      <c r="C673" s="73" t="s">
        <v>130</v>
      </c>
      <c r="D673" s="73">
        <f>D674+D675+D676+D677</f>
        <v>2666</v>
      </c>
      <c r="E673" s="189">
        <f>E674+E675+E676+E677</f>
        <v>463.31</v>
      </c>
      <c r="F673" s="485">
        <f t="shared" si="1"/>
        <v>17.378469617404352</v>
      </c>
    </row>
    <row r="674" spans="1:6" ht="15" customHeight="1">
      <c r="A674" s="483"/>
      <c r="B674" s="484"/>
      <c r="C674" s="73" t="s">
        <v>131</v>
      </c>
      <c r="D674" s="73"/>
      <c r="E674" s="189"/>
      <c r="F674" s="485" t="e">
        <f t="shared" si="1"/>
        <v>#DIV/0!</v>
      </c>
    </row>
    <row r="675" spans="1:6" ht="15" customHeight="1">
      <c r="A675" s="483"/>
      <c r="B675" s="484"/>
      <c r="C675" s="73" t="s">
        <v>133</v>
      </c>
      <c r="D675" s="73"/>
      <c r="E675" s="189"/>
      <c r="F675" s="485" t="e">
        <f t="shared" si="1"/>
        <v>#DIV/0!</v>
      </c>
    </row>
    <row r="676" spans="1:6" ht="15" customHeight="1">
      <c r="A676" s="483"/>
      <c r="B676" s="484"/>
      <c r="C676" s="73" t="s">
        <v>132</v>
      </c>
      <c r="D676" s="73">
        <v>2666</v>
      </c>
      <c r="E676" s="189">
        <v>463.31</v>
      </c>
      <c r="F676" s="482">
        <f t="shared" si="1"/>
        <v>17.378469617404352</v>
      </c>
    </row>
    <row r="677" spans="1:6" ht="15" customHeight="1">
      <c r="A677" s="486"/>
      <c r="B677" s="487"/>
      <c r="C677" s="73" t="s">
        <v>134</v>
      </c>
      <c r="D677" s="73"/>
      <c r="E677" s="189"/>
      <c r="F677" s="485" t="e">
        <f t="shared" si="1"/>
        <v>#DIV/0!</v>
      </c>
    </row>
    <row r="678" spans="1:6" ht="15" customHeight="1">
      <c r="A678" s="505" t="s">
        <v>1045</v>
      </c>
      <c r="B678" s="489" t="s">
        <v>1267</v>
      </c>
      <c r="C678" s="73" t="s">
        <v>130</v>
      </c>
      <c r="D678" s="73">
        <f>D679+D680+D681+D682</f>
        <v>28050</v>
      </c>
      <c r="E678" s="189">
        <f>E679+E680+E681+E682</f>
        <v>7297.35</v>
      </c>
      <c r="F678" s="482">
        <f t="shared" si="1"/>
        <v>26.015508021390378</v>
      </c>
    </row>
    <row r="679" spans="1:6" ht="15" customHeight="1">
      <c r="A679" s="503"/>
      <c r="B679" s="484"/>
      <c r="C679" s="73" t="s">
        <v>131</v>
      </c>
      <c r="D679" s="73"/>
      <c r="E679" s="189"/>
      <c r="F679" s="485" t="e">
        <f t="shared" si="1"/>
        <v>#DIV/0!</v>
      </c>
    </row>
    <row r="680" spans="1:6" ht="15" customHeight="1">
      <c r="A680" s="503"/>
      <c r="B680" s="484"/>
      <c r="C680" s="73" t="s">
        <v>133</v>
      </c>
      <c r="D680" s="73"/>
      <c r="E680" s="189"/>
      <c r="F680" s="485" t="e">
        <f t="shared" si="1"/>
        <v>#DIV/0!</v>
      </c>
    </row>
    <row r="681" spans="1:6" ht="15" customHeight="1">
      <c r="A681" s="503"/>
      <c r="B681" s="484"/>
      <c r="C681" s="73" t="s">
        <v>132</v>
      </c>
      <c r="D681" s="73">
        <v>28050</v>
      </c>
      <c r="E681" s="189">
        <v>7297.35</v>
      </c>
      <c r="F681" s="482">
        <f t="shared" si="1"/>
        <v>26.015508021390378</v>
      </c>
    </row>
    <row r="682" spans="1:6" ht="15" customHeight="1">
      <c r="A682" s="504"/>
      <c r="B682" s="487"/>
      <c r="C682" s="73" t="s">
        <v>134</v>
      </c>
      <c r="D682" s="73"/>
      <c r="E682" s="189"/>
      <c r="F682" s="485" t="e">
        <f aca="true" t="shared" si="2" ref="F682:F745">E682/D682*100</f>
        <v>#DIV/0!</v>
      </c>
    </row>
    <row r="683" spans="1:6" ht="15" customHeight="1">
      <c r="A683" s="505" t="s">
        <v>1046</v>
      </c>
      <c r="B683" s="489" t="s">
        <v>1268</v>
      </c>
      <c r="C683" s="73" t="s">
        <v>130</v>
      </c>
      <c r="D683" s="73">
        <f>D684+D685+D686+D687</f>
        <v>20807</v>
      </c>
      <c r="E683" s="189">
        <f>E684+E685+E686+E687</f>
        <v>5854.98</v>
      </c>
      <c r="F683" s="482">
        <f t="shared" si="2"/>
        <v>28.139472292978322</v>
      </c>
    </row>
    <row r="684" spans="1:6" ht="15" customHeight="1">
      <c r="A684" s="503"/>
      <c r="B684" s="484"/>
      <c r="C684" s="73" t="s">
        <v>131</v>
      </c>
      <c r="D684" s="73"/>
      <c r="E684" s="189"/>
      <c r="F684" s="485" t="e">
        <f t="shared" si="2"/>
        <v>#DIV/0!</v>
      </c>
    </row>
    <row r="685" spans="1:6" ht="15" customHeight="1">
      <c r="A685" s="503"/>
      <c r="B685" s="484"/>
      <c r="C685" s="73" t="s">
        <v>133</v>
      </c>
      <c r="D685" s="73">
        <v>20807</v>
      </c>
      <c r="E685" s="189">
        <v>3072.7</v>
      </c>
      <c r="F685" s="482">
        <f t="shared" si="2"/>
        <v>14.767626279617435</v>
      </c>
    </row>
    <row r="686" spans="1:6" ht="15" customHeight="1">
      <c r="A686" s="503"/>
      <c r="B686" s="484"/>
      <c r="C686" s="73" t="s">
        <v>132</v>
      </c>
      <c r="D686" s="73"/>
      <c r="E686" s="189">
        <v>2782.28</v>
      </c>
      <c r="F686" s="485" t="e">
        <f t="shared" si="2"/>
        <v>#DIV/0!</v>
      </c>
    </row>
    <row r="687" spans="1:6" ht="15" customHeight="1">
      <c r="A687" s="504"/>
      <c r="B687" s="487"/>
      <c r="C687" s="73" t="s">
        <v>134</v>
      </c>
      <c r="D687" s="73"/>
      <c r="E687" s="189"/>
      <c r="F687" s="485" t="e">
        <f t="shared" si="2"/>
        <v>#DIV/0!</v>
      </c>
    </row>
    <row r="688" spans="1:6" ht="15" customHeight="1">
      <c r="A688" s="505" t="s">
        <v>1047</v>
      </c>
      <c r="B688" s="489" t="s">
        <v>1269</v>
      </c>
      <c r="C688" s="73" t="s">
        <v>130</v>
      </c>
      <c r="D688" s="73">
        <f>D689+D690+D691+D692</f>
        <v>19553</v>
      </c>
      <c r="E688" s="189">
        <f>E689+E690+E691+E692</f>
        <v>2815.1</v>
      </c>
      <c r="F688" s="482">
        <f t="shared" si="2"/>
        <v>14.397279189894133</v>
      </c>
    </row>
    <row r="689" spans="1:6" ht="18.75">
      <c r="A689" s="503"/>
      <c r="B689" s="484"/>
      <c r="C689" s="73" t="s">
        <v>131</v>
      </c>
      <c r="D689" s="73"/>
      <c r="E689" s="189"/>
      <c r="F689" s="485" t="e">
        <f t="shared" si="2"/>
        <v>#DIV/0!</v>
      </c>
    </row>
    <row r="690" spans="1:6" ht="18.75">
      <c r="A690" s="503"/>
      <c r="B690" s="484"/>
      <c r="C690" s="73" t="s">
        <v>133</v>
      </c>
      <c r="D690" s="73">
        <v>19553</v>
      </c>
      <c r="E690" s="189">
        <v>2815.1</v>
      </c>
      <c r="F690" s="482">
        <f t="shared" si="2"/>
        <v>14.397279189894133</v>
      </c>
    </row>
    <row r="691" spans="1:6" ht="18.75">
      <c r="A691" s="503"/>
      <c r="B691" s="484"/>
      <c r="C691" s="73" t="s">
        <v>132</v>
      </c>
      <c r="D691" s="73"/>
      <c r="E691" s="189"/>
      <c r="F691" s="485" t="e">
        <f t="shared" si="2"/>
        <v>#DIV/0!</v>
      </c>
    </row>
    <row r="692" spans="1:6" ht="18.75">
      <c r="A692" s="504"/>
      <c r="B692" s="487"/>
      <c r="C692" s="73" t="s">
        <v>134</v>
      </c>
      <c r="D692" s="73"/>
      <c r="E692" s="189"/>
      <c r="F692" s="485" t="e">
        <f t="shared" si="2"/>
        <v>#DIV/0!</v>
      </c>
    </row>
    <row r="693" spans="1:6" ht="15" customHeight="1">
      <c r="A693" s="505" t="s">
        <v>1048</v>
      </c>
      <c r="B693" s="489" t="s">
        <v>1270</v>
      </c>
      <c r="C693" s="73" t="s">
        <v>130</v>
      </c>
      <c r="D693" s="73">
        <f>D694+D695+D696+D697</f>
        <v>5732</v>
      </c>
      <c r="E693" s="189">
        <f>E694+E695+E696+E697</f>
        <v>1433</v>
      </c>
      <c r="F693" s="482">
        <f t="shared" si="2"/>
        <v>25</v>
      </c>
    </row>
    <row r="694" spans="1:6" ht="15" customHeight="1">
      <c r="A694" s="503"/>
      <c r="B694" s="484"/>
      <c r="C694" s="73" t="s">
        <v>131</v>
      </c>
      <c r="D694" s="73"/>
      <c r="E694" s="189"/>
      <c r="F694" s="485" t="e">
        <f t="shared" si="2"/>
        <v>#DIV/0!</v>
      </c>
    </row>
    <row r="695" spans="1:6" ht="15" customHeight="1">
      <c r="A695" s="503"/>
      <c r="B695" s="484"/>
      <c r="C695" s="73" t="s">
        <v>133</v>
      </c>
      <c r="D695" s="73">
        <v>5732</v>
      </c>
      <c r="E695" s="189">
        <v>1433</v>
      </c>
      <c r="F695" s="482">
        <f t="shared" si="2"/>
        <v>25</v>
      </c>
    </row>
    <row r="696" spans="1:6" ht="15" customHeight="1">
      <c r="A696" s="503"/>
      <c r="B696" s="484"/>
      <c r="C696" s="73" t="s">
        <v>132</v>
      </c>
      <c r="D696" s="73"/>
      <c r="E696" s="189"/>
      <c r="F696" s="485" t="e">
        <f t="shared" si="2"/>
        <v>#DIV/0!</v>
      </c>
    </row>
    <row r="697" spans="1:6" ht="15" customHeight="1">
      <c r="A697" s="504"/>
      <c r="B697" s="487"/>
      <c r="C697" s="73" t="s">
        <v>134</v>
      </c>
      <c r="D697" s="73"/>
      <c r="E697" s="189"/>
      <c r="F697" s="485" t="e">
        <f t="shared" si="2"/>
        <v>#DIV/0!</v>
      </c>
    </row>
    <row r="698" spans="1:6" ht="15" customHeight="1">
      <c r="A698" s="505" t="s">
        <v>1049</v>
      </c>
      <c r="B698" s="489" t="s">
        <v>1271</v>
      </c>
      <c r="C698" s="73" t="s">
        <v>130</v>
      </c>
      <c r="D698" s="73">
        <f>D699+D700+D701+D702</f>
        <v>17543</v>
      </c>
      <c r="E698" s="189">
        <f>E699+E700+E701+E702</f>
        <v>2955.72</v>
      </c>
      <c r="F698" s="482">
        <f t="shared" si="2"/>
        <v>16.848429573049078</v>
      </c>
    </row>
    <row r="699" spans="1:6" ht="15" customHeight="1">
      <c r="A699" s="503"/>
      <c r="B699" s="484"/>
      <c r="C699" s="73" t="s">
        <v>131</v>
      </c>
      <c r="D699" s="73">
        <v>17543</v>
      </c>
      <c r="E699" s="189">
        <v>2955.72</v>
      </c>
      <c r="F699" s="482">
        <f t="shared" si="2"/>
        <v>16.848429573049078</v>
      </c>
    </row>
    <row r="700" spans="1:6" ht="15" customHeight="1">
      <c r="A700" s="503"/>
      <c r="B700" s="484"/>
      <c r="C700" s="73" t="s">
        <v>133</v>
      </c>
      <c r="D700" s="73"/>
      <c r="E700" s="189"/>
      <c r="F700" s="485" t="e">
        <f t="shared" si="2"/>
        <v>#DIV/0!</v>
      </c>
    </row>
    <row r="701" spans="1:6" ht="15" customHeight="1">
      <c r="A701" s="503"/>
      <c r="B701" s="484"/>
      <c r="C701" s="73" t="s">
        <v>132</v>
      </c>
      <c r="D701" s="73"/>
      <c r="E701" s="189"/>
      <c r="F701" s="485" t="e">
        <f t="shared" si="2"/>
        <v>#DIV/0!</v>
      </c>
    </row>
    <row r="702" spans="1:6" ht="15" customHeight="1">
      <c r="A702" s="504"/>
      <c r="B702" s="487"/>
      <c r="C702" s="73" t="s">
        <v>134</v>
      </c>
      <c r="D702" s="73"/>
      <c r="E702" s="189"/>
      <c r="F702" s="485" t="e">
        <f t="shared" si="2"/>
        <v>#DIV/0!</v>
      </c>
    </row>
    <row r="703" spans="1:6" ht="15" customHeight="1">
      <c r="A703" s="505" t="s">
        <v>1050</v>
      </c>
      <c r="B703" s="489" t="s">
        <v>1272</v>
      </c>
      <c r="C703" s="73" t="s">
        <v>130</v>
      </c>
      <c r="D703" s="73">
        <f>D704+D705+D706+D707</f>
        <v>10440</v>
      </c>
      <c r="E703" s="189">
        <f>E704+E705+E706+E707</f>
        <v>2259.81</v>
      </c>
      <c r="F703" s="482">
        <f t="shared" si="2"/>
        <v>21.64568965517241</v>
      </c>
    </row>
    <row r="704" spans="1:6" ht="15" customHeight="1">
      <c r="A704" s="503"/>
      <c r="B704" s="484"/>
      <c r="C704" s="73" t="s">
        <v>131</v>
      </c>
      <c r="D704" s="73">
        <v>10440</v>
      </c>
      <c r="E704" s="189">
        <v>2259.81</v>
      </c>
      <c r="F704" s="482">
        <f t="shared" si="2"/>
        <v>21.64568965517241</v>
      </c>
    </row>
    <row r="705" spans="1:6" ht="15" customHeight="1">
      <c r="A705" s="503"/>
      <c r="B705" s="484"/>
      <c r="C705" s="73" t="s">
        <v>133</v>
      </c>
      <c r="D705" s="73"/>
      <c r="E705" s="189"/>
      <c r="F705" s="485" t="e">
        <f t="shared" si="2"/>
        <v>#DIV/0!</v>
      </c>
    </row>
    <row r="706" spans="1:6" ht="15" customHeight="1">
      <c r="A706" s="506"/>
      <c r="B706" s="484"/>
      <c r="C706" s="73" t="s">
        <v>132</v>
      </c>
      <c r="D706" s="73"/>
      <c r="E706" s="189"/>
      <c r="F706" s="485" t="e">
        <f t="shared" si="2"/>
        <v>#DIV/0!</v>
      </c>
    </row>
    <row r="707" spans="1:6" ht="18.75">
      <c r="A707" s="499"/>
      <c r="B707" s="497"/>
      <c r="C707" s="73" t="s">
        <v>134</v>
      </c>
      <c r="D707" s="73"/>
      <c r="E707" s="189"/>
      <c r="F707" s="485" t="e">
        <f t="shared" si="2"/>
        <v>#DIV/0!</v>
      </c>
    </row>
    <row r="708" spans="1:6" ht="15" customHeight="1">
      <c r="A708" s="505" t="s">
        <v>1051</v>
      </c>
      <c r="B708" s="489" t="s">
        <v>1273</v>
      </c>
      <c r="C708" s="73" t="s">
        <v>130</v>
      </c>
      <c r="D708" s="73">
        <f>D709+D710+D711+D712</f>
        <v>6306</v>
      </c>
      <c r="E708" s="189">
        <f>E709+E710+E711+E712</f>
        <v>1418.46</v>
      </c>
      <c r="F708" s="482">
        <f t="shared" si="2"/>
        <v>22.493815413891532</v>
      </c>
    </row>
    <row r="709" spans="1:6" ht="18.75">
      <c r="A709" s="503"/>
      <c r="B709" s="484"/>
      <c r="C709" s="73" t="s">
        <v>131</v>
      </c>
      <c r="D709" s="73">
        <v>6306</v>
      </c>
      <c r="E709" s="189">
        <v>1418.46</v>
      </c>
      <c r="F709" s="482">
        <f t="shared" si="2"/>
        <v>22.493815413891532</v>
      </c>
    </row>
    <row r="710" spans="1:6" ht="18.75">
      <c r="A710" s="503"/>
      <c r="B710" s="484"/>
      <c r="C710" s="73" t="s">
        <v>133</v>
      </c>
      <c r="D710" s="73"/>
      <c r="E710" s="189"/>
      <c r="F710" s="485" t="e">
        <f t="shared" si="2"/>
        <v>#DIV/0!</v>
      </c>
    </row>
    <row r="711" spans="1:6" ht="18.75">
      <c r="A711" s="503"/>
      <c r="B711" s="484"/>
      <c r="C711" s="73" t="s">
        <v>132</v>
      </c>
      <c r="D711" s="73"/>
      <c r="E711" s="189"/>
      <c r="F711" s="485" t="e">
        <f t="shared" si="2"/>
        <v>#DIV/0!</v>
      </c>
    </row>
    <row r="712" spans="1:6" ht="18.75">
      <c r="A712" s="504"/>
      <c r="B712" s="487"/>
      <c r="C712" s="73" t="s">
        <v>134</v>
      </c>
      <c r="D712" s="73"/>
      <c r="E712" s="189"/>
      <c r="F712" s="485" t="e">
        <f t="shared" si="2"/>
        <v>#DIV/0!</v>
      </c>
    </row>
    <row r="713" spans="1:6" ht="15" customHeight="1">
      <c r="A713" s="505" t="s">
        <v>1052</v>
      </c>
      <c r="B713" s="489" t="s">
        <v>1274</v>
      </c>
      <c r="C713" s="73" t="s">
        <v>130</v>
      </c>
      <c r="D713" s="73">
        <f>D714+D715+D716+D717</f>
        <v>342</v>
      </c>
      <c r="E713" s="189">
        <f>E714+E715+E716+E717</f>
        <v>65.1</v>
      </c>
      <c r="F713" s="482">
        <f t="shared" si="2"/>
        <v>19.035087719298243</v>
      </c>
    </row>
    <row r="714" spans="1:6" ht="15" customHeight="1">
      <c r="A714" s="503"/>
      <c r="B714" s="484"/>
      <c r="C714" s="73" t="s">
        <v>131</v>
      </c>
      <c r="D714" s="73">
        <v>342</v>
      </c>
      <c r="E714" s="189">
        <v>65.1</v>
      </c>
      <c r="F714" s="482">
        <f t="shared" si="2"/>
        <v>19.035087719298243</v>
      </c>
    </row>
    <row r="715" spans="1:6" ht="15" customHeight="1">
      <c r="A715" s="503"/>
      <c r="B715" s="484"/>
      <c r="C715" s="73" t="s">
        <v>133</v>
      </c>
      <c r="D715" s="73"/>
      <c r="E715" s="189"/>
      <c r="F715" s="485" t="e">
        <f t="shared" si="2"/>
        <v>#DIV/0!</v>
      </c>
    </row>
    <row r="716" spans="1:6" ht="15" customHeight="1">
      <c r="A716" s="503"/>
      <c r="B716" s="484"/>
      <c r="C716" s="73" t="s">
        <v>132</v>
      </c>
      <c r="D716" s="73"/>
      <c r="E716" s="189"/>
      <c r="F716" s="485" t="e">
        <f t="shared" si="2"/>
        <v>#DIV/0!</v>
      </c>
    </row>
    <row r="717" spans="1:6" ht="15" customHeight="1">
      <c r="A717" s="504"/>
      <c r="B717" s="487"/>
      <c r="C717" s="73" t="s">
        <v>134</v>
      </c>
      <c r="D717" s="73"/>
      <c r="E717" s="189"/>
      <c r="F717" s="485" t="e">
        <f t="shared" si="2"/>
        <v>#DIV/0!</v>
      </c>
    </row>
    <row r="718" spans="1:6" ht="15" customHeight="1">
      <c r="A718" s="505" t="s">
        <v>1053</v>
      </c>
      <c r="B718" s="489" t="s">
        <v>1275</v>
      </c>
      <c r="C718" s="73" t="s">
        <v>130</v>
      </c>
      <c r="D718" s="73">
        <f>D719+D720+D721+D722</f>
        <v>2698</v>
      </c>
      <c r="E718" s="189">
        <f>E719+E720+E721+E722</f>
        <v>1349.08</v>
      </c>
      <c r="F718" s="482">
        <f t="shared" si="2"/>
        <v>50.00296515937731</v>
      </c>
    </row>
    <row r="719" spans="1:6" ht="15" customHeight="1">
      <c r="A719" s="503"/>
      <c r="B719" s="484"/>
      <c r="C719" s="73" t="s">
        <v>131</v>
      </c>
      <c r="D719" s="73"/>
      <c r="E719" s="189"/>
      <c r="F719" s="485" t="e">
        <f t="shared" si="2"/>
        <v>#DIV/0!</v>
      </c>
    </row>
    <row r="720" spans="1:8" ht="15" customHeight="1">
      <c r="A720" s="503"/>
      <c r="B720" s="484"/>
      <c r="C720" s="73" t="s">
        <v>133</v>
      </c>
      <c r="D720" s="73"/>
      <c r="E720" s="189"/>
      <c r="F720" s="485" t="e">
        <f t="shared" si="2"/>
        <v>#DIV/0!</v>
      </c>
      <c r="H720" s="16"/>
    </row>
    <row r="721" spans="1:6" ht="15" customHeight="1">
      <c r="A721" s="503"/>
      <c r="B721" s="484"/>
      <c r="C721" s="73" t="s">
        <v>132</v>
      </c>
      <c r="D721" s="73">
        <v>2698</v>
      </c>
      <c r="E721" s="189">
        <v>1349.08</v>
      </c>
      <c r="F721" s="482">
        <f t="shared" si="2"/>
        <v>50.00296515937731</v>
      </c>
    </row>
    <row r="722" spans="1:6" ht="15" customHeight="1">
      <c r="A722" s="504"/>
      <c r="B722" s="487"/>
      <c r="C722" s="73" t="s">
        <v>134</v>
      </c>
      <c r="D722" s="73"/>
      <c r="E722" s="189"/>
      <c r="F722" s="485" t="e">
        <f t="shared" si="2"/>
        <v>#DIV/0!</v>
      </c>
    </row>
    <row r="723" spans="1:6" ht="15" customHeight="1">
      <c r="A723" s="505" t="s">
        <v>1054</v>
      </c>
      <c r="B723" s="489" t="s">
        <v>1276</v>
      </c>
      <c r="C723" s="73" t="s">
        <v>130</v>
      </c>
      <c r="D723" s="73">
        <f>D724+D725+D726+D727</f>
        <v>4666</v>
      </c>
      <c r="E723" s="189">
        <f>E724+E725+E726+E727</f>
        <v>1216.34</v>
      </c>
      <c r="F723" s="482">
        <f t="shared" si="2"/>
        <v>26.0681525932276</v>
      </c>
    </row>
    <row r="724" spans="1:6" ht="15" customHeight="1">
      <c r="A724" s="503"/>
      <c r="B724" s="484"/>
      <c r="C724" s="73" t="s">
        <v>131</v>
      </c>
      <c r="D724" s="73"/>
      <c r="E724" s="189"/>
      <c r="F724" s="485" t="e">
        <f t="shared" si="2"/>
        <v>#DIV/0!</v>
      </c>
    </row>
    <row r="725" spans="1:6" ht="15" customHeight="1">
      <c r="A725" s="503"/>
      <c r="B725" s="484"/>
      <c r="C725" s="73" t="s">
        <v>133</v>
      </c>
      <c r="D725" s="73">
        <v>4666</v>
      </c>
      <c r="E725" s="189"/>
      <c r="F725" s="482">
        <f t="shared" si="2"/>
        <v>0</v>
      </c>
    </row>
    <row r="726" spans="1:6" ht="15" customHeight="1">
      <c r="A726" s="503"/>
      <c r="B726" s="484"/>
      <c r="C726" s="73" t="s">
        <v>132</v>
      </c>
      <c r="D726" s="73"/>
      <c r="E726" s="189">
        <v>1216.34</v>
      </c>
      <c r="F726" s="485" t="e">
        <f t="shared" si="2"/>
        <v>#DIV/0!</v>
      </c>
    </row>
    <row r="727" spans="1:6" ht="15" customHeight="1">
      <c r="A727" s="504"/>
      <c r="B727" s="487"/>
      <c r="C727" s="73" t="s">
        <v>134</v>
      </c>
      <c r="D727" s="73"/>
      <c r="E727" s="189"/>
      <c r="F727" s="485" t="e">
        <f t="shared" si="2"/>
        <v>#DIV/0!</v>
      </c>
    </row>
    <row r="728" spans="1:6" ht="15" customHeight="1">
      <c r="A728" s="505" t="s">
        <v>1055</v>
      </c>
      <c r="B728" s="489" t="s">
        <v>1277</v>
      </c>
      <c r="C728" s="73" t="s">
        <v>130</v>
      </c>
      <c r="D728" s="73">
        <f>D729+D730+D731+D732</f>
        <v>0</v>
      </c>
      <c r="E728" s="189">
        <f>E729+E730+E731+E732</f>
        <v>0</v>
      </c>
      <c r="F728" s="485" t="e">
        <f t="shared" si="2"/>
        <v>#DIV/0!</v>
      </c>
    </row>
    <row r="729" spans="1:6" ht="15" customHeight="1">
      <c r="A729" s="503"/>
      <c r="B729" s="484"/>
      <c r="C729" s="73" t="s">
        <v>131</v>
      </c>
      <c r="D729" s="73"/>
      <c r="E729" s="189"/>
      <c r="F729" s="485" t="e">
        <f t="shared" si="2"/>
        <v>#DIV/0!</v>
      </c>
    </row>
    <row r="730" spans="1:6" ht="15" customHeight="1">
      <c r="A730" s="503"/>
      <c r="B730" s="484"/>
      <c r="C730" s="73" t="s">
        <v>133</v>
      </c>
      <c r="D730" s="73"/>
      <c r="E730" s="189"/>
      <c r="F730" s="485" t="e">
        <f t="shared" si="2"/>
        <v>#DIV/0!</v>
      </c>
    </row>
    <row r="731" spans="1:6" ht="15" customHeight="1">
      <c r="A731" s="503"/>
      <c r="B731" s="484"/>
      <c r="C731" s="73" t="s">
        <v>132</v>
      </c>
      <c r="D731" s="73"/>
      <c r="E731" s="189"/>
      <c r="F731" s="485" t="e">
        <f t="shared" si="2"/>
        <v>#DIV/0!</v>
      </c>
    </row>
    <row r="732" spans="1:6" ht="15" customHeight="1">
      <c r="A732" s="504"/>
      <c r="B732" s="487"/>
      <c r="C732" s="73" t="s">
        <v>134</v>
      </c>
      <c r="D732" s="73"/>
      <c r="E732" s="189"/>
      <c r="F732" s="485" t="e">
        <f t="shared" si="2"/>
        <v>#DIV/0!</v>
      </c>
    </row>
    <row r="733" spans="1:6" ht="15" customHeight="1">
      <c r="A733" s="505" t="s">
        <v>1056</v>
      </c>
      <c r="B733" s="489" t="s">
        <v>1278</v>
      </c>
      <c r="C733" s="73" t="s">
        <v>130</v>
      </c>
      <c r="D733" s="73">
        <f>D734+D735+D736+D737</f>
        <v>0</v>
      </c>
      <c r="E733" s="189">
        <f>E734+E735+E736+E737</f>
        <v>0</v>
      </c>
      <c r="F733" s="485" t="e">
        <f t="shared" si="2"/>
        <v>#DIV/0!</v>
      </c>
    </row>
    <row r="734" spans="1:6" ht="15" customHeight="1">
      <c r="A734" s="503"/>
      <c r="B734" s="484"/>
      <c r="C734" s="73" t="s">
        <v>131</v>
      </c>
      <c r="D734" s="73"/>
      <c r="E734" s="189"/>
      <c r="F734" s="485" t="e">
        <f t="shared" si="2"/>
        <v>#DIV/0!</v>
      </c>
    </row>
    <row r="735" spans="1:6" ht="15" customHeight="1">
      <c r="A735" s="503"/>
      <c r="B735" s="484"/>
      <c r="C735" s="73" t="s">
        <v>133</v>
      </c>
      <c r="D735" s="73"/>
      <c r="E735" s="189"/>
      <c r="F735" s="485" t="e">
        <f t="shared" si="2"/>
        <v>#DIV/0!</v>
      </c>
    </row>
    <row r="736" spans="1:6" ht="15" customHeight="1">
      <c r="A736" s="503"/>
      <c r="B736" s="484"/>
      <c r="C736" s="507" t="s">
        <v>132</v>
      </c>
      <c r="D736" s="507"/>
      <c r="E736" s="189"/>
      <c r="F736" s="485" t="e">
        <f t="shared" si="2"/>
        <v>#DIV/0!</v>
      </c>
    </row>
    <row r="737" spans="1:6" ht="15" customHeight="1">
      <c r="A737" s="504"/>
      <c r="B737" s="487"/>
      <c r="C737" s="54" t="s">
        <v>134</v>
      </c>
      <c r="D737" s="54"/>
      <c r="E737" s="189"/>
      <c r="F737" s="485" t="e">
        <f t="shared" si="2"/>
        <v>#DIV/0!</v>
      </c>
    </row>
    <row r="738" spans="1:6" ht="15" customHeight="1">
      <c r="A738" s="678" t="s">
        <v>30</v>
      </c>
      <c r="B738" s="668" t="s">
        <v>1279</v>
      </c>
      <c r="C738" s="384" t="s">
        <v>130</v>
      </c>
      <c r="D738" s="384">
        <f>D739+D740+D741+D742</f>
        <v>102774</v>
      </c>
      <c r="E738" s="679">
        <f>E739+E740+E741+E742</f>
        <v>17946.36</v>
      </c>
      <c r="F738" s="679">
        <f t="shared" si="2"/>
        <v>17.461965088446497</v>
      </c>
    </row>
    <row r="739" spans="1:6" ht="18.75">
      <c r="A739" s="680"/>
      <c r="B739" s="671"/>
      <c r="C739" s="384" t="s">
        <v>131</v>
      </c>
      <c r="D739" s="384">
        <f aca="true" t="shared" si="3" ref="D739:E742">D744</f>
        <v>0</v>
      </c>
      <c r="E739" s="679">
        <f t="shared" si="3"/>
        <v>0</v>
      </c>
      <c r="F739" s="681" t="e">
        <f t="shared" si="2"/>
        <v>#DIV/0!</v>
      </c>
    </row>
    <row r="740" spans="1:6" ht="18.75">
      <c r="A740" s="680"/>
      <c r="B740" s="671"/>
      <c r="C740" s="384" t="s">
        <v>133</v>
      </c>
      <c r="D740" s="384">
        <f t="shared" si="3"/>
        <v>90764</v>
      </c>
      <c r="E740" s="679">
        <f t="shared" si="3"/>
        <v>15690.34</v>
      </c>
      <c r="F740" s="679">
        <f t="shared" si="2"/>
        <v>17.286963994535277</v>
      </c>
    </row>
    <row r="741" spans="1:6" ht="18.75">
      <c r="A741" s="680"/>
      <c r="B741" s="671"/>
      <c r="C741" s="384" t="s">
        <v>132</v>
      </c>
      <c r="D741" s="384">
        <f t="shared" si="3"/>
        <v>0</v>
      </c>
      <c r="E741" s="679">
        <f t="shared" si="3"/>
        <v>0</v>
      </c>
      <c r="F741" s="681" t="e">
        <f t="shared" si="2"/>
        <v>#DIV/0!</v>
      </c>
    </row>
    <row r="742" spans="1:6" ht="18.75">
      <c r="A742" s="682"/>
      <c r="B742" s="683"/>
      <c r="C742" s="384" t="s">
        <v>134</v>
      </c>
      <c r="D742" s="384">
        <f t="shared" si="3"/>
        <v>12010</v>
      </c>
      <c r="E742" s="679">
        <f t="shared" si="3"/>
        <v>2256.02</v>
      </c>
      <c r="F742" s="679">
        <f t="shared" si="2"/>
        <v>18.78451290591174</v>
      </c>
    </row>
    <row r="743" spans="1:6" ht="15" customHeight="1">
      <c r="A743" s="505" t="s">
        <v>147</v>
      </c>
      <c r="B743" s="489" t="s">
        <v>1280</v>
      </c>
      <c r="C743" s="54" t="s">
        <v>130</v>
      </c>
      <c r="D743" s="54">
        <f>D744+D745+D746+D747</f>
        <v>102774</v>
      </c>
      <c r="E743" s="189">
        <f>E744+E745+E746+E747</f>
        <v>17946.36</v>
      </c>
      <c r="F743" s="482">
        <f t="shared" si="2"/>
        <v>17.461965088446497</v>
      </c>
    </row>
    <row r="744" spans="1:6" ht="18.75">
      <c r="A744" s="503"/>
      <c r="B744" s="484"/>
      <c r="C744" s="54" t="s">
        <v>131</v>
      </c>
      <c r="D744" s="54"/>
      <c r="E744" s="189"/>
      <c r="F744" s="485" t="e">
        <f t="shared" si="2"/>
        <v>#DIV/0!</v>
      </c>
    </row>
    <row r="745" spans="1:6" ht="18.75">
      <c r="A745" s="503"/>
      <c r="B745" s="484"/>
      <c r="C745" s="54" t="s">
        <v>133</v>
      </c>
      <c r="D745" s="54">
        <v>90764</v>
      </c>
      <c r="E745" s="189">
        <v>15690.34</v>
      </c>
      <c r="F745" s="482">
        <f t="shared" si="2"/>
        <v>17.286963994535277</v>
      </c>
    </row>
    <row r="746" spans="1:6" ht="18.75">
      <c r="A746" s="503"/>
      <c r="B746" s="484"/>
      <c r="C746" s="54" t="s">
        <v>132</v>
      </c>
      <c r="D746" s="54"/>
      <c r="E746" s="189"/>
      <c r="F746" s="485" t="e">
        <f aca="true" t="shared" si="4" ref="F746:F809">E746/D746*100</f>
        <v>#DIV/0!</v>
      </c>
    </row>
    <row r="747" spans="1:6" ht="18.75">
      <c r="A747" s="504"/>
      <c r="B747" s="487"/>
      <c r="C747" s="54" t="s">
        <v>134</v>
      </c>
      <c r="D747" s="54">
        <v>12010</v>
      </c>
      <c r="E747" s="189">
        <v>2256.02</v>
      </c>
      <c r="F747" s="482">
        <f t="shared" si="4"/>
        <v>18.78451290591174</v>
      </c>
    </row>
    <row r="748" spans="1:6" ht="15" customHeight="1">
      <c r="A748" s="678" t="s">
        <v>32</v>
      </c>
      <c r="B748" s="668" t="s">
        <v>1281</v>
      </c>
      <c r="C748" s="384" t="s">
        <v>130</v>
      </c>
      <c r="D748" s="384">
        <f>D749+D750+D751+D752</f>
        <v>45160</v>
      </c>
      <c r="E748" s="679">
        <f>E749+E750+E751+E752</f>
        <v>9399.279999999999</v>
      </c>
      <c r="F748" s="679">
        <f t="shared" si="4"/>
        <v>20.813286093888394</v>
      </c>
    </row>
    <row r="749" spans="1:6" ht="18.75">
      <c r="A749" s="680"/>
      <c r="B749" s="671"/>
      <c r="C749" s="384" t="s">
        <v>131</v>
      </c>
      <c r="D749" s="384">
        <f aca="true" t="shared" si="5" ref="D749:E751">D754+D759+D764</f>
        <v>245</v>
      </c>
      <c r="E749" s="679">
        <f t="shared" si="5"/>
        <v>0</v>
      </c>
      <c r="F749" s="679">
        <f t="shared" si="4"/>
        <v>0</v>
      </c>
    </row>
    <row r="750" spans="1:6" ht="18.75">
      <c r="A750" s="680"/>
      <c r="B750" s="671"/>
      <c r="C750" s="384" t="s">
        <v>133</v>
      </c>
      <c r="D750" s="384">
        <f t="shared" si="5"/>
        <v>44352</v>
      </c>
      <c r="E750" s="679">
        <f t="shared" si="5"/>
        <v>9384.779999999999</v>
      </c>
      <c r="F750" s="679">
        <f t="shared" si="4"/>
        <v>21.159767316017312</v>
      </c>
    </row>
    <row r="751" spans="1:6" ht="18.75">
      <c r="A751" s="680"/>
      <c r="B751" s="671"/>
      <c r="C751" s="384" t="s">
        <v>132</v>
      </c>
      <c r="D751" s="384">
        <f t="shared" si="5"/>
        <v>563</v>
      </c>
      <c r="E751" s="679">
        <f t="shared" si="5"/>
        <v>14.5</v>
      </c>
      <c r="F751" s="679">
        <f t="shared" si="4"/>
        <v>2.575488454706927</v>
      </c>
    </row>
    <row r="752" spans="1:6" ht="18.75">
      <c r="A752" s="682"/>
      <c r="B752" s="683"/>
      <c r="C752" s="384" t="s">
        <v>134</v>
      </c>
      <c r="D752" s="384"/>
      <c r="E752" s="679"/>
      <c r="F752" s="681" t="e">
        <f t="shared" si="4"/>
        <v>#DIV/0!</v>
      </c>
    </row>
    <row r="753" spans="1:6" ht="15" customHeight="1">
      <c r="A753" s="505" t="s">
        <v>34</v>
      </c>
      <c r="B753" s="489" t="s">
        <v>1282</v>
      </c>
      <c r="C753" s="54" t="s">
        <v>130</v>
      </c>
      <c r="D753" s="54">
        <f>D754+D755+D756+D757</f>
        <v>18199</v>
      </c>
      <c r="E753" s="189">
        <f>E754+E755+E756+E757</f>
        <v>3119.67</v>
      </c>
      <c r="F753" s="482">
        <f t="shared" si="4"/>
        <v>17.14198582339689</v>
      </c>
    </row>
    <row r="754" spans="1:6" ht="15" customHeight="1">
      <c r="A754" s="503"/>
      <c r="B754" s="484"/>
      <c r="C754" s="54" t="s">
        <v>131</v>
      </c>
      <c r="D754" s="54"/>
      <c r="E754" s="189"/>
      <c r="F754" s="485" t="e">
        <f t="shared" si="4"/>
        <v>#DIV/0!</v>
      </c>
    </row>
    <row r="755" spans="1:6" ht="15" customHeight="1">
      <c r="A755" s="503"/>
      <c r="B755" s="484"/>
      <c r="C755" s="54" t="s">
        <v>133</v>
      </c>
      <c r="D755" s="54">
        <v>17636</v>
      </c>
      <c r="E755" s="189">
        <v>3105.17</v>
      </c>
      <c r="F755" s="482">
        <f t="shared" si="4"/>
        <v>17.6069970514856</v>
      </c>
    </row>
    <row r="756" spans="1:6" ht="15" customHeight="1">
      <c r="A756" s="503"/>
      <c r="B756" s="484"/>
      <c r="C756" s="54" t="s">
        <v>132</v>
      </c>
      <c r="D756" s="54">
        <v>563</v>
      </c>
      <c r="E756" s="189">
        <v>14.5</v>
      </c>
      <c r="F756" s="482">
        <f t="shared" si="4"/>
        <v>2.575488454706927</v>
      </c>
    </row>
    <row r="757" spans="1:6" ht="15" customHeight="1">
      <c r="A757" s="504"/>
      <c r="B757" s="487"/>
      <c r="C757" s="54" t="s">
        <v>134</v>
      </c>
      <c r="D757" s="54"/>
      <c r="E757" s="189"/>
      <c r="F757" s="485" t="e">
        <f t="shared" si="4"/>
        <v>#DIV/0!</v>
      </c>
    </row>
    <row r="758" spans="1:6" ht="15" customHeight="1">
      <c r="A758" s="505" t="s">
        <v>1057</v>
      </c>
      <c r="B758" s="489" t="s">
        <v>1283</v>
      </c>
      <c r="C758" s="54" t="s">
        <v>130</v>
      </c>
      <c r="D758" s="54">
        <f>D759+D760+D761+D762</f>
        <v>26716</v>
      </c>
      <c r="E758" s="189">
        <f>E759+E760+E761+E762</f>
        <v>6279.61</v>
      </c>
      <c r="F758" s="482">
        <f t="shared" si="4"/>
        <v>23.50505315166941</v>
      </c>
    </row>
    <row r="759" spans="1:6" ht="15" customHeight="1">
      <c r="A759" s="503"/>
      <c r="B759" s="484"/>
      <c r="C759" s="54" t="s">
        <v>131</v>
      </c>
      <c r="D759" s="54"/>
      <c r="E759" s="189"/>
      <c r="F759" s="485" t="e">
        <f t="shared" si="4"/>
        <v>#DIV/0!</v>
      </c>
    </row>
    <row r="760" spans="1:6" ht="15" customHeight="1">
      <c r="A760" s="503"/>
      <c r="B760" s="484"/>
      <c r="C760" s="54" t="s">
        <v>133</v>
      </c>
      <c r="D760" s="54">
        <v>26716</v>
      </c>
      <c r="E760" s="189">
        <v>6279.61</v>
      </c>
      <c r="F760" s="482">
        <f t="shared" si="4"/>
        <v>23.50505315166941</v>
      </c>
    </row>
    <row r="761" spans="1:6" ht="15" customHeight="1">
      <c r="A761" s="509"/>
      <c r="B761" s="497" t="s">
        <v>1058</v>
      </c>
      <c r="C761" s="54" t="s">
        <v>132</v>
      </c>
      <c r="D761" s="54"/>
      <c r="E761" s="189"/>
      <c r="F761" s="485" t="e">
        <f t="shared" si="4"/>
        <v>#DIV/0!</v>
      </c>
    </row>
    <row r="762" spans="1:6" ht="15" customHeight="1">
      <c r="A762" s="509"/>
      <c r="B762" s="497"/>
      <c r="C762" s="54" t="s">
        <v>134</v>
      </c>
      <c r="D762" s="54"/>
      <c r="E762" s="189"/>
      <c r="F762" s="485" t="e">
        <f t="shared" si="4"/>
        <v>#DIV/0!</v>
      </c>
    </row>
    <row r="763" spans="1:6" ht="15" customHeight="1">
      <c r="A763" s="505" t="s">
        <v>1059</v>
      </c>
      <c r="B763" s="489" t="s">
        <v>1284</v>
      </c>
      <c r="C763" s="54" t="s">
        <v>130</v>
      </c>
      <c r="D763" s="54">
        <f>D764+D765+D766+D767</f>
        <v>245</v>
      </c>
      <c r="E763" s="189">
        <f>E764+E765+E766+E767</f>
        <v>0</v>
      </c>
      <c r="F763" s="482">
        <f t="shared" si="4"/>
        <v>0</v>
      </c>
    </row>
    <row r="764" spans="1:6" ht="18.75">
      <c r="A764" s="503"/>
      <c r="B764" s="484"/>
      <c r="C764" s="54" t="s">
        <v>131</v>
      </c>
      <c r="D764" s="54">
        <v>245</v>
      </c>
      <c r="E764" s="189"/>
      <c r="F764" s="482">
        <f t="shared" si="4"/>
        <v>0</v>
      </c>
    </row>
    <row r="765" spans="1:6" ht="18.75">
      <c r="A765" s="503"/>
      <c r="B765" s="484"/>
      <c r="C765" s="54" t="s">
        <v>133</v>
      </c>
      <c r="D765" s="54"/>
      <c r="E765" s="189"/>
      <c r="F765" s="485" t="e">
        <f t="shared" si="4"/>
        <v>#DIV/0!</v>
      </c>
    </row>
    <row r="766" spans="1:6" ht="18.75">
      <c r="A766" s="503"/>
      <c r="B766" s="484"/>
      <c r="C766" s="54" t="s">
        <v>132</v>
      </c>
      <c r="D766" s="54"/>
      <c r="E766" s="189"/>
      <c r="F766" s="485" t="e">
        <f t="shared" si="4"/>
        <v>#DIV/0!</v>
      </c>
    </row>
    <row r="767" spans="1:6" ht="18.75">
      <c r="A767" s="504"/>
      <c r="B767" s="487"/>
      <c r="C767" s="54" t="s">
        <v>134</v>
      </c>
      <c r="D767" s="54"/>
      <c r="E767" s="189"/>
      <c r="F767" s="485" t="e">
        <f t="shared" si="4"/>
        <v>#DIV/0!</v>
      </c>
    </row>
    <row r="768" spans="1:6" ht="15" customHeight="1">
      <c r="A768" s="678" t="s">
        <v>378</v>
      </c>
      <c r="B768" s="668" t="s">
        <v>1285</v>
      </c>
      <c r="C768" s="384" t="s">
        <v>130</v>
      </c>
      <c r="D768" s="384">
        <f>D769+D770+D771+D772</f>
        <v>5157</v>
      </c>
      <c r="E768" s="679">
        <f>E769+E770+E771+E772</f>
        <v>886.3</v>
      </c>
      <c r="F768" s="679">
        <f t="shared" si="4"/>
        <v>17.18634865231724</v>
      </c>
    </row>
    <row r="769" spans="1:6" ht="15" customHeight="1">
      <c r="A769" s="680"/>
      <c r="B769" s="671"/>
      <c r="C769" s="384" t="s">
        <v>131</v>
      </c>
      <c r="D769" s="384">
        <f>D774+D779+D784+D789</f>
        <v>5157</v>
      </c>
      <c r="E769" s="679">
        <f>E774+E779+E784+E789</f>
        <v>886.3</v>
      </c>
      <c r="F769" s="679">
        <f t="shared" si="4"/>
        <v>17.18634865231724</v>
      </c>
    </row>
    <row r="770" spans="1:6" ht="15" customHeight="1">
      <c r="A770" s="680"/>
      <c r="B770" s="671"/>
      <c r="C770" s="384" t="s">
        <v>133</v>
      </c>
      <c r="D770" s="384">
        <f>D775+D780+D785+D790</f>
        <v>0</v>
      </c>
      <c r="E770" s="679">
        <f>E775+E780+E785+E790</f>
        <v>0</v>
      </c>
      <c r="F770" s="681" t="e">
        <f t="shared" si="4"/>
        <v>#DIV/0!</v>
      </c>
    </row>
    <row r="771" spans="1:8" ht="15" customHeight="1">
      <c r="A771" s="680"/>
      <c r="B771" s="671"/>
      <c r="C771" s="384" t="s">
        <v>132</v>
      </c>
      <c r="D771" s="384">
        <f>D776+D781+D791</f>
        <v>0</v>
      </c>
      <c r="E771" s="679">
        <f>E776+E781+E791</f>
        <v>0</v>
      </c>
      <c r="F771" s="681" t="e">
        <f t="shared" si="4"/>
        <v>#DIV/0!</v>
      </c>
      <c r="H771" s="16"/>
    </row>
    <row r="772" spans="1:6" ht="15" customHeight="1">
      <c r="A772" s="682"/>
      <c r="B772" s="683"/>
      <c r="C772" s="384" t="s">
        <v>134</v>
      </c>
      <c r="D772" s="384"/>
      <c r="E772" s="679"/>
      <c r="F772" s="681" t="e">
        <f t="shared" si="4"/>
        <v>#DIV/0!</v>
      </c>
    </row>
    <row r="773" spans="1:6" ht="15" customHeight="1">
      <c r="A773" s="505" t="s">
        <v>619</v>
      </c>
      <c r="B773" s="489" t="s">
        <v>1286</v>
      </c>
      <c r="C773" s="54" t="s">
        <v>130</v>
      </c>
      <c r="D773" s="54">
        <f>D774+D775+D776+D777</f>
        <v>525</v>
      </c>
      <c r="E773" s="189">
        <f>E774+E775+E776+E777</f>
        <v>0</v>
      </c>
      <c r="F773" s="482">
        <f t="shared" si="4"/>
        <v>0</v>
      </c>
    </row>
    <row r="774" spans="1:6" ht="15" customHeight="1">
      <c r="A774" s="503"/>
      <c r="B774" s="484"/>
      <c r="C774" s="54" t="s">
        <v>131</v>
      </c>
      <c r="D774" s="54">
        <v>525</v>
      </c>
      <c r="E774" s="189"/>
      <c r="F774" s="482">
        <f t="shared" si="4"/>
        <v>0</v>
      </c>
    </row>
    <row r="775" spans="1:6" ht="15" customHeight="1">
      <c r="A775" s="503"/>
      <c r="B775" s="484"/>
      <c r="C775" s="54" t="s">
        <v>133</v>
      </c>
      <c r="D775" s="54"/>
      <c r="E775" s="189"/>
      <c r="F775" s="485" t="e">
        <f t="shared" si="4"/>
        <v>#DIV/0!</v>
      </c>
    </row>
    <row r="776" spans="1:6" ht="15" customHeight="1">
      <c r="A776" s="503"/>
      <c r="B776" s="484"/>
      <c r="C776" s="54" t="s">
        <v>132</v>
      </c>
      <c r="D776" s="54"/>
      <c r="E776" s="189"/>
      <c r="F776" s="485" t="e">
        <f t="shared" si="4"/>
        <v>#DIV/0!</v>
      </c>
    </row>
    <row r="777" spans="1:6" ht="15" customHeight="1">
      <c r="A777" s="504"/>
      <c r="B777" s="487"/>
      <c r="C777" s="54" t="s">
        <v>134</v>
      </c>
      <c r="D777" s="54"/>
      <c r="E777" s="189"/>
      <c r="F777" s="485" t="e">
        <f t="shared" si="4"/>
        <v>#DIV/0!</v>
      </c>
    </row>
    <row r="778" spans="1:6" ht="15" customHeight="1">
      <c r="A778" s="505" t="s">
        <v>1060</v>
      </c>
      <c r="B778" s="489" t="s">
        <v>1287</v>
      </c>
      <c r="C778" s="54" t="s">
        <v>130</v>
      </c>
      <c r="D778" s="54">
        <f>D779+D780+D781+D782</f>
        <v>0</v>
      </c>
      <c r="E778" s="189">
        <f>E779+E780+E781+E782</f>
        <v>0</v>
      </c>
      <c r="F778" s="485" t="e">
        <f t="shared" si="4"/>
        <v>#DIV/0!</v>
      </c>
    </row>
    <row r="779" spans="1:6" ht="18.75">
      <c r="A779" s="503"/>
      <c r="B779" s="484"/>
      <c r="C779" s="54" t="s">
        <v>131</v>
      </c>
      <c r="D779" s="54">
        <v>0</v>
      </c>
      <c r="E779" s="189"/>
      <c r="F779" s="485" t="e">
        <f t="shared" si="4"/>
        <v>#DIV/0!</v>
      </c>
    </row>
    <row r="780" spans="1:6" ht="18.75">
      <c r="A780" s="503"/>
      <c r="B780" s="484"/>
      <c r="C780" s="54" t="s">
        <v>133</v>
      </c>
      <c r="D780" s="54"/>
      <c r="E780" s="189"/>
      <c r="F780" s="485" t="e">
        <f t="shared" si="4"/>
        <v>#DIV/0!</v>
      </c>
    </row>
    <row r="781" spans="1:6" ht="18.75">
      <c r="A781" s="503"/>
      <c r="B781" s="484"/>
      <c r="C781" s="54" t="s">
        <v>132</v>
      </c>
      <c r="D781" s="54"/>
      <c r="E781" s="189"/>
      <c r="F781" s="485" t="e">
        <f t="shared" si="4"/>
        <v>#DIV/0!</v>
      </c>
    </row>
    <row r="782" spans="1:6" ht="18.75">
      <c r="A782" s="504"/>
      <c r="B782" s="487"/>
      <c r="C782" s="54" t="s">
        <v>134</v>
      </c>
      <c r="D782" s="54"/>
      <c r="E782" s="189"/>
      <c r="F782" s="485" t="e">
        <f t="shared" si="4"/>
        <v>#DIV/0!</v>
      </c>
    </row>
    <row r="783" spans="1:6" ht="15" customHeight="1">
      <c r="A783" s="505" t="s">
        <v>1061</v>
      </c>
      <c r="B783" s="489" t="s">
        <v>1288</v>
      </c>
      <c r="C783" s="54" t="s">
        <v>130</v>
      </c>
      <c r="D783" s="54">
        <f>D784+D785+D786+D787</f>
        <v>1773</v>
      </c>
      <c r="E783" s="189">
        <f>E784+E785+E786+E787</f>
        <v>211.5</v>
      </c>
      <c r="F783" s="482">
        <f t="shared" si="4"/>
        <v>11.928934010152284</v>
      </c>
    </row>
    <row r="784" spans="1:6" ht="15" customHeight="1">
      <c r="A784" s="503"/>
      <c r="B784" s="484"/>
      <c r="C784" s="54" t="s">
        <v>131</v>
      </c>
      <c r="D784" s="54">
        <v>1773</v>
      </c>
      <c r="E784" s="189">
        <v>211.5</v>
      </c>
      <c r="F784" s="482">
        <f t="shared" si="4"/>
        <v>11.928934010152284</v>
      </c>
    </row>
    <row r="785" spans="1:6" ht="15" customHeight="1">
      <c r="A785" s="503"/>
      <c r="B785" s="484"/>
      <c r="C785" s="54" t="s">
        <v>133</v>
      </c>
      <c r="D785" s="54"/>
      <c r="E785" s="189"/>
      <c r="F785" s="485" t="e">
        <f t="shared" si="4"/>
        <v>#DIV/0!</v>
      </c>
    </row>
    <row r="786" spans="1:6" ht="15" customHeight="1">
      <c r="A786" s="503"/>
      <c r="B786" s="484"/>
      <c r="C786" s="54" t="s">
        <v>132</v>
      </c>
      <c r="D786" s="54"/>
      <c r="E786" s="189"/>
      <c r="F786" s="485" t="e">
        <f t="shared" si="4"/>
        <v>#DIV/0!</v>
      </c>
    </row>
    <row r="787" spans="1:6" ht="15" customHeight="1">
      <c r="A787" s="504"/>
      <c r="B787" s="487"/>
      <c r="C787" s="54" t="s">
        <v>134</v>
      </c>
      <c r="D787" s="54"/>
      <c r="E787" s="189"/>
      <c r="F787" s="485" t="e">
        <f t="shared" si="4"/>
        <v>#DIV/0!</v>
      </c>
    </row>
    <row r="788" spans="1:6" ht="15" customHeight="1">
      <c r="A788" s="505" t="s">
        <v>1062</v>
      </c>
      <c r="B788" s="489" t="s">
        <v>1289</v>
      </c>
      <c r="C788" s="54" t="s">
        <v>130</v>
      </c>
      <c r="D788" s="54">
        <f>D789+D790+D791+D792</f>
        <v>2859</v>
      </c>
      <c r="E788" s="189">
        <f>E789+E790+E791+E792</f>
        <v>674.8</v>
      </c>
      <c r="F788" s="482">
        <f t="shared" si="4"/>
        <v>23.60265827212312</v>
      </c>
    </row>
    <row r="789" spans="1:6" ht="18.75">
      <c r="A789" s="503"/>
      <c r="B789" s="484"/>
      <c r="C789" s="54" t="s">
        <v>131</v>
      </c>
      <c r="D789" s="54">
        <v>2859</v>
      </c>
      <c r="E789" s="189">
        <v>674.8</v>
      </c>
      <c r="F789" s="482">
        <f t="shared" si="4"/>
        <v>23.60265827212312</v>
      </c>
    </row>
    <row r="790" spans="1:6" ht="18.75">
      <c r="A790" s="503"/>
      <c r="B790" s="484"/>
      <c r="C790" s="54" t="s">
        <v>133</v>
      </c>
      <c r="D790" s="54"/>
      <c r="E790" s="189"/>
      <c r="F790" s="485" t="e">
        <f t="shared" si="4"/>
        <v>#DIV/0!</v>
      </c>
    </row>
    <row r="791" spans="1:6" ht="18.75">
      <c r="A791" s="503"/>
      <c r="B791" s="484"/>
      <c r="C791" s="54" t="s">
        <v>132</v>
      </c>
      <c r="D791" s="54"/>
      <c r="E791" s="189"/>
      <c r="F791" s="485" t="e">
        <f t="shared" si="4"/>
        <v>#DIV/0!</v>
      </c>
    </row>
    <row r="792" spans="1:6" ht="18.75">
      <c r="A792" s="504"/>
      <c r="B792" s="487"/>
      <c r="C792" s="54" t="s">
        <v>134</v>
      </c>
      <c r="D792" s="54"/>
      <c r="E792" s="189"/>
      <c r="F792" s="485" t="e">
        <f t="shared" si="4"/>
        <v>#DIV/0!</v>
      </c>
    </row>
    <row r="793" spans="1:6" ht="15" customHeight="1">
      <c r="A793" s="678" t="s">
        <v>1063</v>
      </c>
      <c r="B793" s="668" t="s">
        <v>1290</v>
      </c>
      <c r="C793" s="384" t="s">
        <v>130</v>
      </c>
      <c r="D793" s="384">
        <f>D794+D795+D796+D797</f>
        <v>22380</v>
      </c>
      <c r="E793" s="679">
        <f>E794+E795+E796+E797</f>
        <v>5975.94</v>
      </c>
      <c r="F793" s="679">
        <f t="shared" si="4"/>
        <v>26.702144772117958</v>
      </c>
    </row>
    <row r="794" spans="1:6" ht="18.75">
      <c r="A794" s="680"/>
      <c r="B794" s="671"/>
      <c r="C794" s="384" t="s">
        <v>131</v>
      </c>
      <c r="D794" s="384"/>
      <c r="E794" s="679"/>
      <c r="F794" s="681" t="e">
        <f t="shared" si="4"/>
        <v>#DIV/0!</v>
      </c>
    </row>
    <row r="795" spans="1:6" ht="18.75">
      <c r="A795" s="680"/>
      <c r="B795" s="671"/>
      <c r="C795" s="384" t="s">
        <v>133</v>
      </c>
      <c r="D795" s="384">
        <f>D800+D805+D810</f>
        <v>20380</v>
      </c>
      <c r="E795" s="679">
        <f>E800+E805+E810</f>
        <v>5975.94</v>
      </c>
      <c r="F795" s="679">
        <f t="shared" si="4"/>
        <v>29.322571148184494</v>
      </c>
    </row>
    <row r="796" spans="1:6" ht="18.75">
      <c r="A796" s="680"/>
      <c r="B796" s="671"/>
      <c r="C796" s="384" t="s">
        <v>132</v>
      </c>
      <c r="D796" s="384">
        <f>D801+D806+D811</f>
        <v>2000</v>
      </c>
      <c r="E796" s="679">
        <f>E801+E806+E811</f>
        <v>0</v>
      </c>
      <c r="F796" s="679">
        <f t="shared" si="4"/>
        <v>0</v>
      </c>
    </row>
    <row r="797" spans="1:6" ht="18.75">
      <c r="A797" s="682"/>
      <c r="B797" s="683"/>
      <c r="C797" s="384" t="s">
        <v>134</v>
      </c>
      <c r="D797" s="384"/>
      <c r="E797" s="679"/>
      <c r="F797" s="681" t="e">
        <f t="shared" si="4"/>
        <v>#DIV/0!</v>
      </c>
    </row>
    <row r="798" spans="1:6" ht="15" customHeight="1">
      <c r="A798" s="505" t="s">
        <v>639</v>
      </c>
      <c r="B798" s="489" t="s">
        <v>1291</v>
      </c>
      <c r="C798" s="54" t="s">
        <v>130</v>
      </c>
      <c r="D798" s="54">
        <f>D799+D800+D801+D802</f>
        <v>22380</v>
      </c>
      <c r="E798" s="189">
        <f>E799+E800+E801+E802</f>
        <v>5975.94</v>
      </c>
      <c r="F798" s="482">
        <f t="shared" si="4"/>
        <v>26.702144772117958</v>
      </c>
    </row>
    <row r="799" spans="1:6" ht="15" customHeight="1">
      <c r="A799" s="503"/>
      <c r="B799" s="484"/>
      <c r="C799" s="54" t="s">
        <v>131</v>
      </c>
      <c r="D799" s="54"/>
      <c r="E799" s="189"/>
      <c r="F799" s="485" t="e">
        <f t="shared" si="4"/>
        <v>#DIV/0!</v>
      </c>
    </row>
    <row r="800" spans="1:6" ht="15" customHeight="1">
      <c r="A800" s="503"/>
      <c r="B800" s="484"/>
      <c r="C800" s="54" t="s">
        <v>133</v>
      </c>
      <c r="D800" s="54">
        <v>20380</v>
      </c>
      <c r="E800" s="189">
        <v>5975.94</v>
      </c>
      <c r="F800" s="482">
        <f t="shared" si="4"/>
        <v>29.322571148184494</v>
      </c>
    </row>
    <row r="801" spans="1:6" ht="15" customHeight="1">
      <c r="A801" s="503"/>
      <c r="B801" s="484"/>
      <c r="C801" s="54" t="s">
        <v>132</v>
      </c>
      <c r="D801" s="54">
        <v>2000</v>
      </c>
      <c r="E801" s="189"/>
      <c r="F801" s="482">
        <f t="shared" si="4"/>
        <v>0</v>
      </c>
    </row>
    <row r="802" spans="1:6" ht="15" customHeight="1">
      <c r="A802" s="504"/>
      <c r="B802" s="487"/>
      <c r="C802" s="54" t="s">
        <v>134</v>
      </c>
      <c r="D802" s="54"/>
      <c r="E802" s="189"/>
      <c r="F802" s="485" t="e">
        <f t="shared" si="4"/>
        <v>#DIV/0!</v>
      </c>
    </row>
    <row r="803" spans="1:6" ht="15" customHeight="1">
      <c r="A803" s="505" t="s">
        <v>650</v>
      </c>
      <c r="B803" s="489" t="s">
        <v>1292</v>
      </c>
      <c r="C803" s="54" t="s">
        <v>130</v>
      </c>
      <c r="D803" s="54">
        <f>D804+D805+D806+D807</f>
        <v>0</v>
      </c>
      <c r="E803" s="189">
        <f>E804+E805+E806+E807</f>
        <v>0</v>
      </c>
      <c r="F803" s="485" t="e">
        <f t="shared" si="4"/>
        <v>#DIV/0!</v>
      </c>
    </row>
    <row r="804" spans="1:6" ht="15" customHeight="1">
      <c r="A804" s="503"/>
      <c r="B804" s="484"/>
      <c r="C804" s="54" t="s">
        <v>131</v>
      </c>
      <c r="D804" s="54"/>
      <c r="E804" s="189"/>
      <c r="F804" s="485" t="e">
        <f t="shared" si="4"/>
        <v>#DIV/0!</v>
      </c>
    </row>
    <row r="805" spans="1:6" ht="15" customHeight="1">
      <c r="A805" s="503"/>
      <c r="B805" s="484"/>
      <c r="C805" s="54" t="s">
        <v>133</v>
      </c>
      <c r="D805" s="54"/>
      <c r="E805" s="189"/>
      <c r="F805" s="485" t="e">
        <f t="shared" si="4"/>
        <v>#DIV/0!</v>
      </c>
    </row>
    <row r="806" spans="1:6" ht="15" customHeight="1">
      <c r="A806" s="503"/>
      <c r="B806" s="484"/>
      <c r="C806" s="54" t="s">
        <v>132</v>
      </c>
      <c r="D806" s="54"/>
      <c r="E806" s="189"/>
      <c r="F806" s="485" t="e">
        <f t="shared" si="4"/>
        <v>#DIV/0!</v>
      </c>
    </row>
    <row r="807" spans="1:6" ht="15" customHeight="1">
      <c r="A807" s="504"/>
      <c r="B807" s="487"/>
      <c r="C807" s="54" t="s">
        <v>134</v>
      </c>
      <c r="D807" s="54"/>
      <c r="E807" s="189"/>
      <c r="F807" s="485" t="e">
        <f t="shared" si="4"/>
        <v>#DIV/0!</v>
      </c>
    </row>
    <row r="808" spans="1:6" ht="15" customHeight="1">
      <c r="A808" s="505" t="s">
        <v>1064</v>
      </c>
      <c r="B808" s="489" t="s">
        <v>1293</v>
      </c>
      <c r="C808" s="54" t="s">
        <v>130</v>
      </c>
      <c r="D808" s="54">
        <f>D809+D810+D811+D812</f>
        <v>0</v>
      </c>
      <c r="E808" s="189">
        <f>E809+E810+E811+E812</f>
        <v>0</v>
      </c>
      <c r="F808" s="485" t="e">
        <f t="shared" si="4"/>
        <v>#DIV/0!</v>
      </c>
    </row>
    <row r="809" spans="1:6" ht="15" customHeight="1">
      <c r="A809" s="503"/>
      <c r="B809" s="484"/>
      <c r="C809" s="54" t="s">
        <v>131</v>
      </c>
      <c r="D809" s="54"/>
      <c r="E809" s="189"/>
      <c r="F809" s="485" t="e">
        <f t="shared" si="4"/>
        <v>#DIV/0!</v>
      </c>
    </row>
    <row r="810" spans="1:6" ht="15" customHeight="1">
      <c r="A810" s="503"/>
      <c r="B810" s="484"/>
      <c r="C810" s="54" t="s">
        <v>133</v>
      </c>
      <c r="D810" s="54"/>
      <c r="E810" s="189"/>
      <c r="F810" s="485" t="e">
        <f aca="true" t="shared" si="6" ref="F810:F842">E810/D810*100</f>
        <v>#DIV/0!</v>
      </c>
    </row>
    <row r="811" spans="1:6" ht="15" customHeight="1">
      <c r="A811" s="503"/>
      <c r="B811" s="484"/>
      <c r="C811" s="54" t="s">
        <v>132</v>
      </c>
      <c r="D811" s="54"/>
      <c r="E811" s="189"/>
      <c r="F811" s="485" t="e">
        <f t="shared" si="6"/>
        <v>#DIV/0!</v>
      </c>
    </row>
    <row r="812" spans="1:6" ht="15" customHeight="1">
      <c r="A812" s="504"/>
      <c r="B812" s="487"/>
      <c r="C812" s="54" t="s">
        <v>134</v>
      </c>
      <c r="D812" s="54"/>
      <c r="E812" s="189"/>
      <c r="F812" s="485" t="e">
        <f t="shared" si="6"/>
        <v>#DIV/0!</v>
      </c>
    </row>
    <row r="813" spans="1:6" ht="15" customHeight="1">
      <c r="A813" s="678" t="s">
        <v>1065</v>
      </c>
      <c r="B813" s="668" t="s">
        <v>1294</v>
      </c>
      <c r="C813" s="384" t="s">
        <v>130</v>
      </c>
      <c r="D813" s="384">
        <f>D814+D815+D816+D817</f>
        <v>15828.2</v>
      </c>
      <c r="E813" s="679">
        <f>E814+E815+E816+E817</f>
        <v>3341.0699999999997</v>
      </c>
      <c r="F813" s="679">
        <f t="shared" si="6"/>
        <v>21.10833828230626</v>
      </c>
    </row>
    <row r="814" spans="1:6" ht="44.25" customHeight="1">
      <c r="A814" s="680"/>
      <c r="B814" s="671"/>
      <c r="C814" s="384" t="s">
        <v>131</v>
      </c>
      <c r="D814" s="384"/>
      <c r="E814" s="679"/>
      <c r="F814" s="681" t="e">
        <f t="shared" si="6"/>
        <v>#DIV/0!</v>
      </c>
    </row>
    <row r="815" spans="1:6" ht="24.75" customHeight="1">
      <c r="A815" s="684"/>
      <c r="B815" s="685" t="s">
        <v>1066</v>
      </c>
      <c r="C815" s="384" t="s">
        <v>133</v>
      </c>
      <c r="D815" s="384">
        <f>D820+D825+D830+D835+D840</f>
        <v>15828.2</v>
      </c>
      <c r="E815" s="679">
        <f>E820+E825+E830+E835+E840</f>
        <v>3341.0699999999997</v>
      </c>
      <c r="F815" s="679">
        <f t="shared" si="6"/>
        <v>21.10833828230626</v>
      </c>
    </row>
    <row r="816" spans="1:6" ht="15" customHeight="1">
      <c r="A816" s="686"/>
      <c r="B816" s="687"/>
      <c r="C816" s="384" t="s">
        <v>132</v>
      </c>
      <c r="D816" s="384"/>
      <c r="E816" s="679"/>
      <c r="F816" s="681" t="e">
        <f t="shared" si="6"/>
        <v>#DIV/0!</v>
      </c>
    </row>
    <row r="817" spans="1:6" ht="15" customHeight="1">
      <c r="A817" s="688"/>
      <c r="B817" s="685"/>
      <c r="C817" s="384" t="s">
        <v>134</v>
      </c>
      <c r="D817" s="384"/>
      <c r="E817" s="679"/>
      <c r="F817" s="508" t="e">
        <f t="shared" si="6"/>
        <v>#DIV/0!</v>
      </c>
    </row>
    <row r="818" spans="1:6" ht="15" customHeight="1">
      <c r="A818" s="505" t="s">
        <v>657</v>
      </c>
      <c r="B818" s="489" t="s">
        <v>1295</v>
      </c>
      <c r="C818" s="54" t="s">
        <v>130</v>
      </c>
      <c r="D818" s="54">
        <f>D819+D820+D821+D822</f>
        <v>10797</v>
      </c>
      <c r="E818" s="189">
        <f>E819+E820+E821+E822</f>
        <v>2282.68</v>
      </c>
      <c r="F818" s="482">
        <f t="shared" si="6"/>
        <v>21.14179864777253</v>
      </c>
    </row>
    <row r="819" spans="1:6" ht="18.75">
      <c r="A819" s="503"/>
      <c r="B819" s="484"/>
      <c r="C819" s="54" t="s">
        <v>131</v>
      </c>
      <c r="D819" s="54"/>
      <c r="E819" s="189"/>
      <c r="F819" s="485" t="e">
        <f t="shared" si="6"/>
        <v>#DIV/0!</v>
      </c>
    </row>
    <row r="820" spans="1:6" ht="18.75">
      <c r="A820" s="503"/>
      <c r="B820" s="484"/>
      <c r="C820" s="54" t="s">
        <v>133</v>
      </c>
      <c r="D820" s="54">
        <v>10797</v>
      </c>
      <c r="E820" s="189">
        <v>2282.68</v>
      </c>
      <c r="F820" s="482">
        <f t="shared" si="6"/>
        <v>21.14179864777253</v>
      </c>
    </row>
    <row r="821" spans="1:6" ht="18.75">
      <c r="A821" s="503"/>
      <c r="B821" s="484"/>
      <c r="C821" s="54" t="s">
        <v>132</v>
      </c>
      <c r="D821" s="54"/>
      <c r="E821" s="189"/>
      <c r="F821" s="485" t="e">
        <f t="shared" si="6"/>
        <v>#DIV/0!</v>
      </c>
    </row>
    <row r="822" spans="1:6" ht="18.75">
      <c r="A822" s="504"/>
      <c r="B822" s="487"/>
      <c r="C822" s="54" t="s">
        <v>134</v>
      </c>
      <c r="D822" s="54"/>
      <c r="E822" s="189"/>
      <c r="F822" s="485" t="e">
        <f t="shared" si="6"/>
        <v>#DIV/0!</v>
      </c>
    </row>
    <row r="823" spans="1:6" ht="15" customHeight="1">
      <c r="A823" s="505" t="s">
        <v>1067</v>
      </c>
      <c r="B823" s="489" t="s">
        <v>1296</v>
      </c>
      <c r="C823" s="54" t="s">
        <v>130</v>
      </c>
      <c r="D823" s="54">
        <f>D824+D825+D826+D827</f>
        <v>1665</v>
      </c>
      <c r="E823" s="189">
        <f>E824+E825+E826+E827</f>
        <v>397.92</v>
      </c>
      <c r="F823" s="482">
        <f t="shared" si="6"/>
        <v>23.8990990990991</v>
      </c>
    </row>
    <row r="824" spans="1:6" ht="15" customHeight="1">
      <c r="A824" s="503"/>
      <c r="B824" s="484"/>
      <c r="C824" s="54" t="s">
        <v>131</v>
      </c>
      <c r="D824" s="54"/>
      <c r="E824" s="189"/>
      <c r="F824" s="485" t="e">
        <f t="shared" si="6"/>
        <v>#DIV/0!</v>
      </c>
    </row>
    <row r="825" spans="1:6" ht="15" customHeight="1">
      <c r="A825" s="503"/>
      <c r="B825" s="484"/>
      <c r="C825" s="54" t="s">
        <v>133</v>
      </c>
      <c r="D825" s="54">
        <v>1665</v>
      </c>
      <c r="E825" s="189">
        <v>397.92</v>
      </c>
      <c r="F825" s="482">
        <f t="shared" si="6"/>
        <v>23.8990990990991</v>
      </c>
    </row>
    <row r="826" spans="1:6" ht="15" customHeight="1">
      <c r="A826" s="503"/>
      <c r="B826" s="484"/>
      <c r="C826" s="54" t="s">
        <v>132</v>
      </c>
      <c r="D826" s="54"/>
      <c r="E826" s="189"/>
      <c r="F826" s="485" t="e">
        <f t="shared" si="6"/>
        <v>#DIV/0!</v>
      </c>
    </row>
    <row r="827" spans="1:6" ht="15" customHeight="1">
      <c r="A827" s="504"/>
      <c r="B827" s="487"/>
      <c r="C827" s="54" t="s">
        <v>134</v>
      </c>
      <c r="D827" s="54"/>
      <c r="E827" s="189"/>
      <c r="F827" s="485" t="e">
        <f t="shared" si="6"/>
        <v>#DIV/0!</v>
      </c>
    </row>
    <row r="828" spans="1:6" ht="15" customHeight="1">
      <c r="A828" s="505" t="s">
        <v>1068</v>
      </c>
      <c r="B828" s="489" t="s">
        <v>1297</v>
      </c>
      <c r="C828" s="54" t="s">
        <v>130</v>
      </c>
      <c r="D828" s="54">
        <f>D829+D830+D831+D832</f>
        <v>761</v>
      </c>
      <c r="E828" s="189">
        <f>E829+E830+E831+E832</f>
        <v>186</v>
      </c>
      <c r="F828" s="482">
        <f>E828/D828*100</f>
        <v>24.441524310118265</v>
      </c>
    </row>
    <row r="829" spans="1:6" ht="15" customHeight="1">
      <c r="A829" s="503"/>
      <c r="B829" s="484"/>
      <c r="C829" s="54" t="s">
        <v>131</v>
      </c>
      <c r="D829" s="54"/>
      <c r="E829" s="189"/>
      <c r="F829" s="485" t="e">
        <f t="shared" si="6"/>
        <v>#DIV/0!</v>
      </c>
    </row>
    <row r="830" spans="1:6" ht="15" customHeight="1">
      <c r="A830" s="503"/>
      <c r="B830" s="484"/>
      <c r="C830" s="54" t="s">
        <v>133</v>
      </c>
      <c r="D830" s="54">
        <v>761</v>
      </c>
      <c r="E830" s="189">
        <v>186</v>
      </c>
      <c r="F830" s="482">
        <f t="shared" si="6"/>
        <v>24.441524310118265</v>
      </c>
    </row>
    <row r="831" spans="1:6" ht="15" customHeight="1">
      <c r="A831" s="503"/>
      <c r="B831" s="484"/>
      <c r="C831" s="54" t="s">
        <v>132</v>
      </c>
      <c r="D831" s="54"/>
      <c r="E831" s="189"/>
      <c r="F831" s="485" t="e">
        <f t="shared" si="6"/>
        <v>#DIV/0!</v>
      </c>
    </row>
    <row r="832" spans="1:6" ht="15" customHeight="1">
      <c r="A832" s="504"/>
      <c r="B832" s="487"/>
      <c r="C832" s="54" t="s">
        <v>134</v>
      </c>
      <c r="D832" s="54"/>
      <c r="E832" s="189"/>
      <c r="F832" s="485" t="e">
        <f t="shared" si="6"/>
        <v>#DIV/0!</v>
      </c>
    </row>
    <row r="833" spans="1:6" ht="15" customHeight="1">
      <c r="A833" s="505" t="s">
        <v>1069</v>
      </c>
      <c r="B833" s="489" t="s">
        <v>1298</v>
      </c>
      <c r="C833" s="54" t="s">
        <v>130</v>
      </c>
      <c r="D833" s="54">
        <f>D834+D835+D836+D837</f>
        <v>2601</v>
      </c>
      <c r="E833" s="189">
        <f>E834+E835+E836+E837</f>
        <v>474.47</v>
      </c>
      <c r="F833" s="482">
        <f t="shared" si="6"/>
        <v>18.24183006535948</v>
      </c>
    </row>
    <row r="834" spans="1:6" ht="15" customHeight="1">
      <c r="A834" s="503"/>
      <c r="B834" s="484"/>
      <c r="C834" s="54" t="s">
        <v>131</v>
      </c>
      <c r="D834" s="54"/>
      <c r="E834" s="189"/>
      <c r="F834" s="485" t="e">
        <f t="shared" si="6"/>
        <v>#DIV/0!</v>
      </c>
    </row>
    <row r="835" spans="1:6" ht="15" customHeight="1">
      <c r="A835" s="503"/>
      <c r="B835" s="484"/>
      <c r="C835" s="54" t="s">
        <v>133</v>
      </c>
      <c r="D835" s="54">
        <v>2601</v>
      </c>
      <c r="E835" s="189">
        <v>474.47</v>
      </c>
      <c r="F835" s="482">
        <f t="shared" si="6"/>
        <v>18.24183006535948</v>
      </c>
    </row>
    <row r="836" spans="1:6" ht="15" customHeight="1">
      <c r="A836" s="503"/>
      <c r="B836" s="484"/>
      <c r="C836" s="54" t="s">
        <v>132</v>
      </c>
      <c r="D836" s="54"/>
      <c r="E836" s="189"/>
      <c r="F836" s="485" t="e">
        <f t="shared" si="6"/>
        <v>#DIV/0!</v>
      </c>
    </row>
    <row r="837" spans="1:6" ht="15" customHeight="1">
      <c r="A837" s="504"/>
      <c r="B837" s="487"/>
      <c r="C837" s="54" t="s">
        <v>134</v>
      </c>
      <c r="D837" s="54"/>
      <c r="E837" s="189"/>
      <c r="F837" s="485" t="e">
        <f t="shared" si="6"/>
        <v>#DIV/0!</v>
      </c>
    </row>
    <row r="838" spans="1:6" ht="15" customHeight="1">
      <c r="A838" s="505" t="s">
        <v>1070</v>
      </c>
      <c r="B838" s="489" t="s">
        <v>1299</v>
      </c>
      <c r="C838" s="54" t="s">
        <v>130</v>
      </c>
      <c r="D838" s="54">
        <f>D839+D840+D841+D842</f>
        <v>4.2</v>
      </c>
      <c r="E838" s="189">
        <f>E839+E840+E841+E842</f>
        <v>0</v>
      </c>
      <c r="F838" s="482">
        <f t="shared" si="6"/>
        <v>0</v>
      </c>
    </row>
    <row r="839" spans="1:6" ht="15" customHeight="1">
      <c r="A839" s="503"/>
      <c r="B839" s="484"/>
      <c r="C839" s="54" t="s">
        <v>131</v>
      </c>
      <c r="D839" s="54"/>
      <c r="E839" s="189"/>
      <c r="F839" s="485" t="e">
        <f t="shared" si="6"/>
        <v>#DIV/0!</v>
      </c>
    </row>
    <row r="840" spans="1:6" ht="15" customHeight="1">
      <c r="A840" s="503"/>
      <c r="B840" s="484"/>
      <c r="C840" s="54" t="s">
        <v>133</v>
      </c>
      <c r="D840" s="54">
        <v>4.2</v>
      </c>
      <c r="E840" s="189"/>
      <c r="F840" s="482">
        <f t="shared" si="6"/>
        <v>0</v>
      </c>
    </row>
    <row r="841" spans="1:6" ht="15" customHeight="1">
      <c r="A841" s="503"/>
      <c r="B841" s="484"/>
      <c r="C841" s="54" t="s">
        <v>132</v>
      </c>
      <c r="D841" s="54"/>
      <c r="E841" s="189"/>
      <c r="F841" s="485" t="e">
        <f t="shared" si="6"/>
        <v>#DIV/0!</v>
      </c>
    </row>
    <row r="842" spans="1:6" ht="15" customHeight="1">
      <c r="A842" s="504"/>
      <c r="B842" s="487"/>
      <c r="C842" s="54" t="s">
        <v>134</v>
      </c>
      <c r="D842" s="54"/>
      <c r="E842" s="189"/>
      <c r="F842" s="485" t="e">
        <f t="shared" si="6"/>
        <v>#DIV/0!</v>
      </c>
    </row>
    <row r="843" spans="1:6" ht="18.75">
      <c r="A843" s="143"/>
      <c r="B843" s="144"/>
      <c r="C843" s="510"/>
      <c r="D843" s="43"/>
      <c r="E843" s="43"/>
      <c r="F843" s="98"/>
    </row>
    <row r="844" spans="1:6" ht="19.5" customHeight="1">
      <c r="A844" s="377" t="s">
        <v>111</v>
      </c>
      <c r="B844" s="689" t="s">
        <v>123</v>
      </c>
      <c r="C844" s="690" t="s">
        <v>130</v>
      </c>
      <c r="D844" s="691">
        <f>D845+D846+D847+D848</f>
        <v>136560</v>
      </c>
      <c r="E844" s="691">
        <f>E845+E846+E847+E848</f>
        <v>28644</v>
      </c>
      <c r="F844" s="691">
        <f>E844/D844*100</f>
        <v>20.975395430579965</v>
      </c>
    </row>
    <row r="845" spans="1:6" ht="18.75">
      <c r="A845" s="377"/>
      <c r="B845" s="692"/>
      <c r="C845" s="379" t="s">
        <v>131</v>
      </c>
      <c r="D845" s="691">
        <f>D850+D875+D890+D900</f>
        <v>122282</v>
      </c>
      <c r="E845" s="691">
        <f>E850+E875++E890+E900</f>
        <v>25025.3</v>
      </c>
      <c r="F845" s="691">
        <f>E845/D845*100</f>
        <v>20.465236093619666</v>
      </c>
    </row>
    <row r="846" spans="1:6" ht="18.75">
      <c r="A846" s="377"/>
      <c r="B846" s="692"/>
      <c r="C846" s="379" t="s">
        <v>132</v>
      </c>
      <c r="D846" s="691">
        <f>D851</f>
        <v>0</v>
      </c>
      <c r="E846" s="691">
        <f>E851</f>
        <v>0</v>
      </c>
      <c r="F846" s="691">
        <v>0</v>
      </c>
    </row>
    <row r="847" spans="1:6" ht="18.75">
      <c r="A847" s="693"/>
      <c r="B847" s="692"/>
      <c r="C847" s="690" t="s">
        <v>133</v>
      </c>
      <c r="D847" s="691">
        <v>0</v>
      </c>
      <c r="E847" s="691">
        <v>0</v>
      </c>
      <c r="F847" s="691">
        <v>0</v>
      </c>
    </row>
    <row r="848" spans="1:6" ht="18.75">
      <c r="A848" s="693"/>
      <c r="B848" s="694"/>
      <c r="C848" s="379" t="s">
        <v>134</v>
      </c>
      <c r="D848" s="691">
        <f>D853</f>
        <v>14278</v>
      </c>
      <c r="E848" s="691">
        <f>E853</f>
        <v>3618.7</v>
      </c>
      <c r="F848" s="691">
        <f>E848/D848*100</f>
        <v>25.344586076481303</v>
      </c>
    </row>
    <row r="849" spans="1:6" ht="18.75">
      <c r="A849" s="511" t="s">
        <v>968</v>
      </c>
      <c r="B849" s="512" t="s">
        <v>955</v>
      </c>
      <c r="C849" s="513" t="s">
        <v>130</v>
      </c>
      <c r="D849" s="514">
        <f>D850+D851+D853</f>
        <v>116745</v>
      </c>
      <c r="E849" s="514">
        <f>E850+E851+E853</f>
        <v>24854.4</v>
      </c>
      <c r="F849" s="514">
        <f>E849/D849*100</f>
        <v>21.28947706539895</v>
      </c>
    </row>
    <row r="850" spans="1:6" ht="18.75">
      <c r="A850" s="511"/>
      <c r="B850" s="512"/>
      <c r="C850" s="513" t="s">
        <v>131</v>
      </c>
      <c r="D850" s="514">
        <f>D855+D860+D865+D870</f>
        <v>102467</v>
      </c>
      <c r="E850" s="514">
        <f>E855+E860+E865+E870</f>
        <v>21235.7</v>
      </c>
      <c r="F850" s="514">
        <f>E850/D850*100</f>
        <v>20.72442835254277</v>
      </c>
    </row>
    <row r="851" spans="1:6" ht="18.75">
      <c r="A851" s="511"/>
      <c r="B851" s="512"/>
      <c r="C851" s="513" t="s">
        <v>132</v>
      </c>
      <c r="D851" s="514">
        <v>0</v>
      </c>
      <c r="E851" s="514">
        <v>0</v>
      </c>
      <c r="F851" s="514">
        <v>0</v>
      </c>
    </row>
    <row r="852" spans="1:6" ht="18.75">
      <c r="A852" s="511"/>
      <c r="B852" s="512"/>
      <c r="C852" s="513" t="s">
        <v>133</v>
      </c>
      <c r="D852" s="514">
        <v>0</v>
      </c>
      <c r="E852" s="514">
        <v>0</v>
      </c>
      <c r="F852" s="514">
        <v>0</v>
      </c>
    </row>
    <row r="853" spans="1:6" ht="18.75">
      <c r="A853" s="511"/>
      <c r="B853" s="512"/>
      <c r="C853" s="513" t="s">
        <v>134</v>
      </c>
      <c r="D853" s="514">
        <f>D858+D868</f>
        <v>14278</v>
      </c>
      <c r="E853" s="514">
        <f>E858+E868</f>
        <v>3618.7</v>
      </c>
      <c r="F853" s="514">
        <f>E853/D853*100</f>
        <v>25.344586076481303</v>
      </c>
    </row>
    <row r="854" spans="1:6" ht="18.75">
      <c r="A854" s="511" t="s">
        <v>969</v>
      </c>
      <c r="B854" s="515" t="s">
        <v>956</v>
      </c>
      <c r="C854" s="516" t="s">
        <v>130</v>
      </c>
      <c r="D854" s="517">
        <f>D855+D858</f>
        <v>111631</v>
      </c>
      <c r="E854" s="517">
        <f>E855+E858</f>
        <v>24226</v>
      </c>
      <c r="F854" s="517">
        <f>E854/D854*100</f>
        <v>21.70185701104532</v>
      </c>
    </row>
    <row r="855" spans="1:6" ht="18.75">
      <c r="A855" s="511"/>
      <c r="B855" s="515"/>
      <c r="C855" s="516" t="s">
        <v>131</v>
      </c>
      <c r="D855" s="517">
        <v>97353</v>
      </c>
      <c r="E855" s="517">
        <v>20607.3</v>
      </c>
      <c r="F855" s="517">
        <f>E855/D855*100</f>
        <v>21.16760654525284</v>
      </c>
    </row>
    <row r="856" spans="1:6" ht="18.75">
      <c r="A856" s="511"/>
      <c r="B856" s="515"/>
      <c r="C856" s="516" t="s">
        <v>132</v>
      </c>
      <c r="D856" s="517"/>
      <c r="E856" s="517"/>
      <c r="F856" s="517"/>
    </row>
    <row r="857" spans="1:6" ht="18.75">
      <c r="A857" s="511"/>
      <c r="B857" s="515"/>
      <c r="C857" s="516" t="s">
        <v>133</v>
      </c>
      <c r="D857" s="517"/>
      <c r="E857" s="517"/>
      <c r="F857" s="517"/>
    </row>
    <row r="858" spans="1:6" ht="18.75">
      <c r="A858" s="511"/>
      <c r="B858" s="515"/>
      <c r="C858" s="518" t="s">
        <v>134</v>
      </c>
      <c r="D858" s="517">
        <v>14278</v>
      </c>
      <c r="E858" s="517">
        <v>3618.7</v>
      </c>
      <c r="F858" s="517">
        <f>E858/D858*100</f>
        <v>25.344586076481303</v>
      </c>
    </row>
    <row r="859" spans="1:6" ht="18.75">
      <c r="A859" s="511" t="s">
        <v>675</v>
      </c>
      <c r="B859" s="515" t="s">
        <v>957</v>
      </c>
      <c r="C859" s="519" t="s">
        <v>130</v>
      </c>
      <c r="D859" s="517">
        <f>D860</f>
        <v>91</v>
      </c>
      <c r="E859" s="517">
        <v>0</v>
      </c>
      <c r="F859" s="517">
        <v>0</v>
      </c>
    </row>
    <row r="860" spans="1:6" ht="18.75">
      <c r="A860" s="511"/>
      <c r="B860" s="515"/>
      <c r="C860" s="519" t="s">
        <v>131</v>
      </c>
      <c r="D860" s="517">
        <v>91</v>
      </c>
      <c r="E860" s="517">
        <v>0</v>
      </c>
      <c r="F860" s="517">
        <v>0</v>
      </c>
    </row>
    <row r="861" spans="1:6" ht="18.75">
      <c r="A861" s="511"/>
      <c r="B861" s="515"/>
      <c r="C861" s="519" t="s">
        <v>132</v>
      </c>
      <c r="D861" s="517"/>
      <c r="E861" s="517"/>
      <c r="F861" s="517"/>
    </row>
    <row r="862" spans="1:6" ht="18.75">
      <c r="A862" s="511"/>
      <c r="B862" s="515"/>
      <c r="C862" s="519" t="s">
        <v>133</v>
      </c>
      <c r="D862" s="517"/>
      <c r="E862" s="517"/>
      <c r="F862" s="517"/>
    </row>
    <row r="863" spans="1:6" ht="18.75">
      <c r="A863" s="511"/>
      <c r="B863" s="515"/>
      <c r="C863" s="520" t="s">
        <v>134</v>
      </c>
      <c r="D863" s="517"/>
      <c r="E863" s="517"/>
      <c r="F863" s="517"/>
    </row>
    <row r="864" spans="1:6" ht="18.75">
      <c r="A864" s="511" t="s">
        <v>970</v>
      </c>
      <c r="B864" s="521" t="s">
        <v>958</v>
      </c>
      <c r="C864" s="519" t="s">
        <v>130</v>
      </c>
      <c r="D864" s="517">
        <f>D865+D868</f>
        <v>5023</v>
      </c>
      <c r="E864" s="517">
        <f>E865+E868</f>
        <v>628.4</v>
      </c>
      <c r="F864" s="517">
        <f>F865</f>
        <v>12.510451921162652</v>
      </c>
    </row>
    <row r="865" spans="1:6" ht="18.75">
      <c r="A865" s="511"/>
      <c r="B865" s="521"/>
      <c r="C865" s="519" t="s">
        <v>131</v>
      </c>
      <c r="D865" s="517">
        <v>5023</v>
      </c>
      <c r="E865" s="517">
        <v>628.4</v>
      </c>
      <c r="F865" s="517">
        <f>E865/D865*100</f>
        <v>12.510451921162652</v>
      </c>
    </row>
    <row r="866" spans="1:6" ht="18.75">
      <c r="A866" s="511"/>
      <c r="B866" s="521"/>
      <c r="C866" s="519" t="s">
        <v>132</v>
      </c>
      <c r="D866" s="517"/>
      <c r="E866" s="517"/>
      <c r="F866" s="517"/>
    </row>
    <row r="867" spans="1:6" ht="18.75">
      <c r="A867" s="511"/>
      <c r="B867" s="521"/>
      <c r="C867" s="519" t="s">
        <v>133</v>
      </c>
      <c r="D867" s="517"/>
      <c r="E867" s="517"/>
      <c r="F867" s="517"/>
    </row>
    <row r="868" spans="1:6" ht="18.75">
      <c r="A868" s="511"/>
      <c r="B868" s="521"/>
      <c r="C868" s="519" t="s">
        <v>134</v>
      </c>
      <c r="D868" s="517"/>
      <c r="E868" s="517"/>
      <c r="F868" s="517"/>
    </row>
    <row r="869" spans="1:6" ht="18.75">
      <c r="A869" s="511" t="s">
        <v>971</v>
      </c>
      <c r="B869" s="515" t="s">
        <v>959</v>
      </c>
      <c r="C869" s="519" t="s">
        <v>130</v>
      </c>
      <c r="D869" s="517">
        <f>D870</f>
        <v>0</v>
      </c>
      <c r="E869" s="517">
        <f>E870</f>
        <v>0</v>
      </c>
      <c r="F869" s="517">
        <f>F870</f>
        <v>0</v>
      </c>
    </row>
    <row r="870" spans="1:6" ht="18.75">
      <c r="A870" s="511"/>
      <c r="B870" s="515"/>
      <c r="C870" s="519" t="s">
        <v>131</v>
      </c>
      <c r="D870" s="517">
        <v>0</v>
      </c>
      <c r="E870" s="517">
        <v>0</v>
      </c>
      <c r="F870" s="517">
        <v>0</v>
      </c>
    </row>
    <row r="871" spans="1:6" ht="18.75">
      <c r="A871" s="511"/>
      <c r="B871" s="515"/>
      <c r="C871" s="519" t="s">
        <v>132</v>
      </c>
      <c r="D871" s="517"/>
      <c r="E871" s="517"/>
      <c r="F871" s="517"/>
    </row>
    <row r="872" spans="1:6" ht="18.75">
      <c r="A872" s="511"/>
      <c r="B872" s="515"/>
      <c r="C872" s="519" t="s">
        <v>133</v>
      </c>
      <c r="D872" s="517"/>
      <c r="E872" s="517"/>
      <c r="F872" s="517"/>
    </row>
    <row r="873" spans="1:6" ht="18.75">
      <c r="A873" s="511"/>
      <c r="B873" s="515"/>
      <c r="C873" s="520" t="s">
        <v>134</v>
      </c>
      <c r="D873" s="517"/>
      <c r="E873" s="517"/>
      <c r="F873" s="517"/>
    </row>
    <row r="874" spans="1:6" ht="18.75">
      <c r="A874" s="511" t="s">
        <v>972</v>
      </c>
      <c r="B874" s="512" t="s">
        <v>960</v>
      </c>
      <c r="C874" s="513" t="s">
        <v>130</v>
      </c>
      <c r="D874" s="514">
        <f>D879+D884</f>
        <v>13067</v>
      </c>
      <c r="E874" s="514">
        <f>E879+E884</f>
        <v>2331</v>
      </c>
      <c r="F874" s="514">
        <f>F875</f>
        <v>17.838830642075457</v>
      </c>
    </row>
    <row r="875" spans="1:6" ht="18.75">
      <c r="A875" s="511"/>
      <c r="B875" s="512"/>
      <c r="C875" s="513" t="s">
        <v>131</v>
      </c>
      <c r="D875" s="514">
        <f>D880+D885</f>
        <v>13067</v>
      </c>
      <c r="E875" s="514">
        <f>E880+E885</f>
        <v>2331</v>
      </c>
      <c r="F875" s="514">
        <f>E875/D875*100</f>
        <v>17.838830642075457</v>
      </c>
    </row>
    <row r="876" spans="1:6" ht="18.75">
      <c r="A876" s="511"/>
      <c r="B876" s="512"/>
      <c r="C876" s="513" t="s">
        <v>132</v>
      </c>
      <c r="D876" s="514"/>
      <c r="E876" s="514"/>
      <c r="F876" s="514"/>
    </row>
    <row r="877" spans="1:6" ht="18.75">
      <c r="A877" s="511"/>
      <c r="B877" s="512"/>
      <c r="C877" s="513" t="s">
        <v>133</v>
      </c>
      <c r="D877" s="514"/>
      <c r="E877" s="514"/>
      <c r="F877" s="514"/>
    </row>
    <row r="878" spans="1:6" ht="18.75">
      <c r="A878" s="511"/>
      <c r="B878" s="512"/>
      <c r="C878" s="513" t="s">
        <v>134</v>
      </c>
      <c r="D878" s="514"/>
      <c r="E878" s="514"/>
      <c r="F878" s="514"/>
    </row>
    <row r="879" spans="1:6" ht="18.75">
      <c r="A879" s="511" t="s">
        <v>973</v>
      </c>
      <c r="B879" s="515" t="s">
        <v>961</v>
      </c>
      <c r="C879" s="519" t="s">
        <v>130</v>
      </c>
      <c r="D879" s="517">
        <f>D880</f>
        <v>10597</v>
      </c>
      <c r="E879" s="517">
        <f>E880</f>
        <v>2188.5</v>
      </c>
      <c r="F879" s="517">
        <f>F880</f>
        <v>20.65207134094555</v>
      </c>
    </row>
    <row r="880" spans="1:6" ht="18.75">
      <c r="A880" s="511"/>
      <c r="B880" s="515"/>
      <c r="C880" s="519" t="s">
        <v>131</v>
      </c>
      <c r="D880" s="517">
        <v>10597</v>
      </c>
      <c r="E880" s="517">
        <v>2188.5</v>
      </c>
      <c r="F880" s="517">
        <f>E880/D880*100</f>
        <v>20.65207134094555</v>
      </c>
    </row>
    <row r="881" spans="1:6" ht="18.75">
      <c r="A881" s="511"/>
      <c r="B881" s="515"/>
      <c r="C881" s="519" t="s">
        <v>132</v>
      </c>
      <c r="D881" s="517"/>
      <c r="E881" s="517"/>
      <c r="F881" s="517"/>
    </row>
    <row r="882" spans="1:6" ht="18.75">
      <c r="A882" s="511"/>
      <c r="B882" s="515"/>
      <c r="C882" s="519" t="s">
        <v>133</v>
      </c>
      <c r="D882" s="517"/>
      <c r="E882" s="517"/>
      <c r="F882" s="517"/>
    </row>
    <row r="883" spans="1:6" ht="18.75">
      <c r="A883" s="511"/>
      <c r="B883" s="515"/>
      <c r="C883" s="520" t="s">
        <v>134</v>
      </c>
      <c r="D883" s="517"/>
      <c r="E883" s="517"/>
      <c r="F883" s="517"/>
    </row>
    <row r="884" spans="1:6" ht="18.75">
      <c r="A884" s="511" t="s">
        <v>974</v>
      </c>
      <c r="B884" s="515" t="s">
        <v>962</v>
      </c>
      <c r="C884" s="519" t="s">
        <v>130</v>
      </c>
      <c r="D884" s="517">
        <f>D885</f>
        <v>2470</v>
      </c>
      <c r="E884" s="517">
        <f>E885</f>
        <v>142.5</v>
      </c>
      <c r="F884" s="517">
        <f>F885</f>
        <v>5.769230769230769</v>
      </c>
    </row>
    <row r="885" spans="1:6" ht="18.75">
      <c r="A885" s="511"/>
      <c r="B885" s="515"/>
      <c r="C885" s="519" t="s">
        <v>131</v>
      </c>
      <c r="D885" s="517">
        <v>2470</v>
      </c>
      <c r="E885" s="517">
        <v>142.5</v>
      </c>
      <c r="F885" s="517">
        <f>E885/D885*100</f>
        <v>5.769230769230769</v>
      </c>
    </row>
    <row r="886" spans="1:6" ht="18.75">
      <c r="A886" s="511"/>
      <c r="B886" s="515"/>
      <c r="C886" s="519" t="s">
        <v>132</v>
      </c>
      <c r="D886" s="517"/>
      <c r="E886" s="517"/>
      <c r="F886" s="517"/>
    </row>
    <row r="887" spans="1:6" ht="18.75">
      <c r="A887" s="511"/>
      <c r="B887" s="515"/>
      <c r="C887" s="519" t="s">
        <v>133</v>
      </c>
      <c r="D887" s="517"/>
      <c r="E887" s="517"/>
      <c r="F887" s="517"/>
    </row>
    <row r="888" spans="1:6" ht="18.75">
      <c r="A888" s="511"/>
      <c r="B888" s="515"/>
      <c r="C888" s="519" t="s">
        <v>134</v>
      </c>
      <c r="D888" s="517"/>
      <c r="E888" s="517"/>
      <c r="F888" s="517"/>
    </row>
    <row r="889" spans="1:6" ht="18.75">
      <c r="A889" s="511" t="s">
        <v>975</v>
      </c>
      <c r="B889" s="512" t="s">
        <v>963</v>
      </c>
      <c r="C889" s="513" t="s">
        <v>130</v>
      </c>
      <c r="D889" s="514">
        <f>D890</f>
        <v>1974</v>
      </c>
      <c r="E889" s="514">
        <f>E890</f>
        <v>239.1</v>
      </c>
      <c r="F889" s="514">
        <f>F890</f>
        <v>12.112462006079026</v>
      </c>
    </row>
    <row r="890" spans="1:6" ht="18.75">
      <c r="A890" s="511"/>
      <c r="B890" s="512"/>
      <c r="C890" s="513" t="s">
        <v>131</v>
      </c>
      <c r="D890" s="514">
        <f>D895</f>
        <v>1974</v>
      </c>
      <c r="E890" s="514">
        <f>E895</f>
        <v>239.1</v>
      </c>
      <c r="F890" s="514">
        <f>E890/D890*100</f>
        <v>12.112462006079026</v>
      </c>
    </row>
    <row r="891" spans="1:6" ht="18.75">
      <c r="A891" s="511"/>
      <c r="B891" s="512"/>
      <c r="C891" s="513" t="s">
        <v>132</v>
      </c>
      <c r="D891" s="514"/>
      <c r="E891" s="514"/>
      <c r="F891" s="514"/>
    </row>
    <row r="892" spans="1:6" ht="18.75">
      <c r="A892" s="511"/>
      <c r="B892" s="512"/>
      <c r="C892" s="513" t="s">
        <v>133</v>
      </c>
      <c r="D892" s="514"/>
      <c r="E892" s="514"/>
      <c r="F892" s="514"/>
    </row>
    <row r="893" spans="1:6" ht="18.75">
      <c r="A893" s="511"/>
      <c r="B893" s="512"/>
      <c r="C893" s="513" t="s">
        <v>134</v>
      </c>
      <c r="D893" s="514"/>
      <c r="E893" s="514"/>
      <c r="F893" s="514"/>
    </row>
    <row r="894" spans="1:6" ht="18.75">
      <c r="A894" s="511"/>
      <c r="B894" s="512" t="s">
        <v>964</v>
      </c>
      <c r="C894" s="513" t="s">
        <v>130</v>
      </c>
      <c r="D894" s="514">
        <f>D895</f>
        <v>1974</v>
      </c>
      <c r="E894" s="514">
        <f>E895</f>
        <v>239.1</v>
      </c>
      <c r="F894" s="514">
        <f>F895</f>
        <v>12.112462006079026</v>
      </c>
    </row>
    <row r="895" spans="1:6" ht="18.75">
      <c r="A895" s="511" t="s">
        <v>976</v>
      </c>
      <c r="B895" s="512"/>
      <c r="C895" s="513" t="s">
        <v>131</v>
      </c>
      <c r="D895" s="514">
        <v>1974</v>
      </c>
      <c r="E895" s="514">
        <v>239.1</v>
      </c>
      <c r="F895" s="514">
        <f>E895/D895*100</f>
        <v>12.112462006079026</v>
      </c>
    </row>
    <row r="896" spans="1:6" ht="18.75">
      <c r="A896" s="511"/>
      <c r="B896" s="512"/>
      <c r="C896" s="513" t="s">
        <v>132</v>
      </c>
      <c r="D896" s="514"/>
      <c r="E896" s="514"/>
      <c r="F896" s="514"/>
    </row>
    <row r="897" spans="1:6" ht="18.75">
      <c r="A897" s="511"/>
      <c r="B897" s="512"/>
      <c r="C897" s="513" t="s">
        <v>133</v>
      </c>
      <c r="D897" s="514"/>
      <c r="E897" s="514"/>
      <c r="F897" s="514"/>
    </row>
    <row r="898" spans="1:6" ht="18.75">
      <c r="A898" s="511"/>
      <c r="B898" s="512"/>
      <c r="C898" s="513" t="s">
        <v>134</v>
      </c>
      <c r="D898" s="514"/>
      <c r="E898" s="514"/>
      <c r="F898" s="514"/>
    </row>
    <row r="899" spans="1:6" ht="18.75">
      <c r="A899" s="511" t="s">
        <v>977</v>
      </c>
      <c r="B899" s="512" t="s">
        <v>965</v>
      </c>
      <c r="C899" s="513" t="s">
        <v>130</v>
      </c>
      <c r="D899" s="514">
        <f>D900</f>
        <v>4774</v>
      </c>
      <c r="E899" s="514">
        <f>E900</f>
        <v>1219.5</v>
      </c>
      <c r="F899" s="514">
        <f>F900</f>
        <v>25.544616673648935</v>
      </c>
    </row>
    <row r="900" spans="1:6" ht="18.75">
      <c r="A900" s="511"/>
      <c r="B900" s="512"/>
      <c r="C900" s="513" t="s">
        <v>131</v>
      </c>
      <c r="D900" s="514">
        <f>D905+D910</f>
        <v>4774</v>
      </c>
      <c r="E900" s="514">
        <f>E905+E910</f>
        <v>1219.5</v>
      </c>
      <c r="F900" s="514">
        <f>E900/D900*100</f>
        <v>25.544616673648935</v>
      </c>
    </row>
    <row r="901" spans="1:6" ht="18.75">
      <c r="A901" s="511"/>
      <c r="B901" s="512"/>
      <c r="C901" s="513" t="s">
        <v>132</v>
      </c>
      <c r="D901" s="514"/>
      <c r="E901" s="514"/>
      <c r="F901" s="514"/>
    </row>
    <row r="902" spans="1:6" ht="18.75">
      <c r="A902" s="511"/>
      <c r="B902" s="512"/>
      <c r="C902" s="513" t="s">
        <v>133</v>
      </c>
      <c r="D902" s="514"/>
      <c r="E902" s="514"/>
      <c r="F902" s="514"/>
    </row>
    <row r="903" spans="1:6" ht="18.75">
      <c r="A903" s="511"/>
      <c r="B903" s="512"/>
      <c r="C903" s="513" t="s">
        <v>134</v>
      </c>
      <c r="D903" s="514"/>
      <c r="E903" s="514"/>
      <c r="F903" s="514"/>
    </row>
    <row r="904" spans="1:6" ht="18.75">
      <c r="A904" s="511" t="s">
        <v>978</v>
      </c>
      <c r="B904" s="515" t="s">
        <v>966</v>
      </c>
      <c r="C904" s="519" t="s">
        <v>130</v>
      </c>
      <c r="D904" s="517">
        <f>D905</f>
        <v>3782</v>
      </c>
      <c r="E904" s="517">
        <f>E905</f>
        <v>945.7</v>
      </c>
      <c r="F904" s="517">
        <f>F905</f>
        <v>25.005288207297728</v>
      </c>
    </row>
    <row r="905" spans="1:6" ht="18.75">
      <c r="A905" s="511"/>
      <c r="B905" s="515"/>
      <c r="C905" s="519" t="s">
        <v>131</v>
      </c>
      <c r="D905" s="517">
        <v>3782</v>
      </c>
      <c r="E905" s="517">
        <v>945.7</v>
      </c>
      <c r="F905" s="517">
        <f>E905/D905*100</f>
        <v>25.005288207297728</v>
      </c>
    </row>
    <row r="906" spans="1:6" ht="18.75">
      <c r="A906" s="511"/>
      <c r="B906" s="515"/>
      <c r="C906" s="519" t="s">
        <v>132</v>
      </c>
      <c r="D906" s="517"/>
      <c r="E906" s="517"/>
      <c r="F906" s="517"/>
    </row>
    <row r="907" spans="1:6" ht="18.75">
      <c r="A907" s="511"/>
      <c r="B907" s="515"/>
      <c r="C907" s="519" t="s">
        <v>133</v>
      </c>
      <c r="D907" s="517"/>
      <c r="E907" s="517"/>
      <c r="F907" s="517"/>
    </row>
    <row r="908" spans="1:6" ht="18.75">
      <c r="A908" s="511"/>
      <c r="B908" s="515"/>
      <c r="C908" s="519" t="s">
        <v>134</v>
      </c>
      <c r="D908" s="517"/>
      <c r="E908" s="517"/>
      <c r="F908" s="517"/>
    </row>
    <row r="909" spans="1:6" ht="18.75">
      <c r="A909" s="511" t="s">
        <v>979</v>
      </c>
      <c r="B909" s="515" t="s">
        <v>967</v>
      </c>
      <c r="C909" s="519" t="s">
        <v>130</v>
      </c>
      <c r="D909" s="517">
        <f>D910</f>
        <v>992</v>
      </c>
      <c r="E909" s="517">
        <f>E910</f>
        <v>273.8</v>
      </c>
      <c r="F909" s="517">
        <f>F910</f>
        <v>27.600806451612904</v>
      </c>
    </row>
    <row r="910" spans="1:6" ht="18.75">
      <c r="A910" s="511"/>
      <c r="B910" s="515"/>
      <c r="C910" s="519" t="s">
        <v>131</v>
      </c>
      <c r="D910" s="517">
        <v>992</v>
      </c>
      <c r="E910" s="517">
        <v>273.8</v>
      </c>
      <c r="F910" s="517">
        <f>E910/D910*100</f>
        <v>27.600806451612904</v>
      </c>
    </row>
    <row r="911" spans="1:6" ht="18.75">
      <c r="A911" s="511"/>
      <c r="B911" s="515"/>
      <c r="C911" s="519" t="s">
        <v>132</v>
      </c>
      <c r="D911" s="517"/>
      <c r="E911" s="517"/>
      <c r="F911" s="517"/>
    </row>
    <row r="912" spans="1:6" ht="18.75">
      <c r="A912" s="511"/>
      <c r="B912" s="515"/>
      <c r="C912" s="519" t="s">
        <v>133</v>
      </c>
      <c r="D912" s="517"/>
      <c r="E912" s="517"/>
      <c r="F912" s="517"/>
    </row>
    <row r="913" spans="1:6" ht="18.75">
      <c r="A913" s="511"/>
      <c r="B913" s="515"/>
      <c r="C913" s="520" t="s">
        <v>134</v>
      </c>
      <c r="D913" s="517"/>
      <c r="E913" s="517"/>
      <c r="F913" s="517"/>
    </row>
    <row r="914" spans="1:6" ht="18.75">
      <c r="A914" s="242"/>
      <c r="B914" s="243"/>
      <c r="C914" s="43"/>
      <c r="D914" s="43"/>
      <c r="E914" s="43"/>
      <c r="F914" s="98"/>
    </row>
    <row r="915" spans="1:6" ht="15.75" customHeight="1">
      <c r="A915" s="695" t="s">
        <v>112</v>
      </c>
      <c r="B915" s="696" t="s">
        <v>152</v>
      </c>
      <c r="C915" s="697" t="s">
        <v>130</v>
      </c>
      <c r="D915" s="698">
        <f>D920+D930+D945</f>
        <v>24121.3</v>
      </c>
      <c r="E915" s="698">
        <f>E920+E930+E945</f>
        <v>4907.3</v>
      </c>
      <c r="F915" s="698">
        <f>E915/D915*100</f>
        <v>20.344260052318905</v>
      </c>
    </row>
    <row r="916" spans="1:6" ht="18.75">
      <c r="A916" s="699"/>
      <c r="B916" s="700"/>
      <c r="C916" s="697" t="s">
        <v>131</v>
      </c>
      <c r="D916" s="698">
        <f>D921+D931+D946</f>
        <v>10443</v>
      </c>
      <c r="E916" s="698">
        <f>E921+E931+E946</f>
        <v>2576.8</v>
      </c>
      <c r="F916" s="698">
        <f aca="true" t="shared" si="7" ref="F916:F951">E916/D916*100</f>
        <v>24.674901848127934</v>
      </c>
    </row>
    <row r="917" spans="1:6" ht="18.75">
      <c r="A917" s="699"/>
      <c r="B917" s="700"/>
      <c r="C917" s="697" t="s">
        <v>132</v>
      </c>
      <c r="D917" s="698"/>
      <c r="E917" s="698"/>
      <c r="F917" s="698"/>
    </row>
    <row r="918" spans="1:6" ht="18.75">
      <c r="A918" s="699"/>
      <c r="B918" s="700"/>
      <c r="C918" s="697" t="s">
        <v>133</v>
      </c>
      <c r="D918" s="698"/>
      <c r="E918" s="698"/>
      <c r="F918" s="698"/>
    </row>
    <row r="919" spans="1:6" ht="18.75">
      <c r="A919" s="701"/>
      <c r="B919" s="702"/>
      <c r="C919" s="697" t="s">
        <v>134</v>
      </c>
      <c r="D919" s="698">
        <f>D924+D934+D949</f>
        <v>13678.3</v>
      </c>
      <c r="E919" s="698">
        <f>E924+E934+E949</f>
        <v>2330.5</v>
      </c>
      <c r="F919" s="698">
        <f t="shared" si="7"/>
        <v>17.037936000818814</v>
      </c>
    </row>
    <row r="920" spans="1:6" ht="15.75" customHeight="1">
      <c r="A920" s="522" t="s">
        <v>144</v>
      </c>
      <c r="B920" s="523" t="s">
        <v>143</v>
      </c>
      <c r="C920" s="245" t="s">
        <v>130</v>
      </c>
      <c r="D920" s="524">
        <f>D925</f>
        <v>811.3</v>
      </c>
      <c r="E920" s="524">
        <f>E925</f>
        <v>13.600000000000001</v>
      </c>
      <c r="F920" s="524">
        <f t="shared" si="7"/>
        <v>1.676321952422039</v>
      </c>
    </row>
    <row r="921" spans="1:6" ht="18.75">
      <c r="A921" s="525"/>
      <c r="B921" s="526"/>
      <c r="C921" s="245" t="s">
        <v>131</v>
      </c>
      <c r="D921" s="524">
        <f>D926</f>
        <v>125</v>
      </c>
      <c r="E921" s="524">
        <f>E926</f>
        <v>12.3</v>
      </c>
      <c r="F921" s="524">
        <f t="shared" si="7"/>
        <v>9.84</v>
      </c>
    </row>
    <row r="922" spans="1:6" ht="18.75">
      <c r="A922" s="525"/>
      <c r="B922" s="526"/>
      <c r="C922" s="245" t="s">
        <v>132</v>
      </c>
      <c r="D922" s="524"/>
      <c r="E922" s="524"/>
      <c r="F922" s="524"/>
    </row>
    <row r="923" spans="1:6" ht="18.75">
      <c r="A923" s="525"/>
      <c r="B923" s="526"/>
      <c r="C923" s="245" t="s">
        <v>133</v>
      </c>
      <c r="D923" s="524"/>
      <c r="E923" s="524"/>
      <c r="F923" s="524"/>
    </row>
    <row r="924" spans="1:6" ht="18.75">
      <c r="A924" s="527"/>
      <c r="B924" s="528"/>
      <c r="C924" s="245" t="s">
        <v>134</v>
      </c>
      <c r="D924" s="524">
        <f>D929</f>
        <v>686.3</v>
      </c>
      <c r="E924" s="524">
        <f>E929</f>
        <v>1.3</v>
      </c>
      <c r="F924" s="524">
        <f t="shared" si="7"/>
        <v>0.1894215357715285</v>
      </c>
    </row>
    <row r="925" spans="1:6" ht="15.75" customHeight="1">
      <c r="A925" s="522" t="s">
        <v>153</v>
      </c>
      <c r="B925" s="523" t="s">
        <v>145</v>
      </c>
      <c r="C925" s="245" t="s">
        <v>130</v>
      </c>
      <c r="D925" s="524">
        <f>D926+D927+D928+D929</f>
        <v>811.3</v>
      </c>
      <c r="E925" s="524">
        <f>E926+E927+E928+E929</f>
        <v>13.600000000000001</v>
      </c>
      <c r="F925" s="524">
        <f t="shared" si="7"/>
        <v>1.676321952422039</v>
      </c>
    </row>
    <row r="926" spans="1:6" ht="18.75">
      <c r="A926" s="525"/>
      <c r="B926" s="526"/>
      <c r="C926" s="245" t="s">
        <v>131</v>
      </c>
      <c r="D926" s="524">
        <v>125</v>
      </c>
      <c r="E926" s="524">
        <v>12.3</v>
      </c>
      <c r="F926" s="524">
        <f t="shared" si="7"/>
        <v>9.84</v>
      </c>
    </row>
    <row r="927" spans="1:6" ht="18.75">
      <c r="A927" s="525"/>
      <c r="B927" s="526"/>
      <c r="C927" s="245" t="s">
        <v>132</v>
      </c>
      <c r="D927" s="524"/>
      <c r="E927" s="524"/>
      <c r="F927" s="524"/>
    </row>
    <row r="928" spans="1:6" ht="18.75">
      <c r="A928" s="525"/>
      <c r="B928" s="526"/>
      <c r="C928" s="245" t="s">
        <v>133</v>
      </c>
      <c r="D928" s="524"/>
      <c r="E928" s="524"/>
      <c r="F928" s="524"/>
    </row>
    <row r="929" spans="1:6" ht="18.75">
      <c r="A929" s="527"/>
      <c r="B929" s="528"/>
      <c r="C929" s="245" t="s">
        <v>134</v>
      </c>
      <c r="D929" s="524">
        <v>686.3</v>
      </c>
      <c r="E929" s="524">
        <v>1.3</v>
      </c>
      <c r="F929" s="524">
        <f t="shared" si="7"/>
        <v>0.1894215357715285</v>
      </c>
    </row>
    <row r="930" spans="1:6" ht="15.75" customHeight="1">
      <c r="A930" s="522" t="s">
        <v>154</v>
      </c>
      <c r="B930" s="523" t="s">
        <v>146</v>
      </c>
      <c r="C930" s="245" t="s">
        <v>130</v>
      </c>
      <c r="D930" s="524">
        <f aca="true" t="shared" si="8" ref="D930:E934">D935+D940</f>
        <v>23285</v>
      </c>
      <c r="E930" s="524">
        <f t="shared" si="8"/>
        <v>4893.7</v>
      </c>
      <c r="F930" s="524">
        <f t="shared" si="7"/>
        <v>21.016534249516855</v>
      </c>
    </row>
    <row r="931" spans="1:6" ht="18.75">
      <c r="A931" s="525"/>
      <c r="B931" s="526"/>
      <c r="C931" s="245" t="s">
        <v>131</v>
      </c>
      <c r="D931" s="524">
        <f t="shared" si="8"/>
        <v>10293</v>
      </c>
      <c r="E931" s="524">
        <f t="shared" si="8"/>
        <v>2564.5</v>
      </c>
      <c r="F931" s="524">
        <f t="shared" si="7"/>
        <v>24.914990770426503</v>
      </c>
    </row>
    <row r="932" spans="1:6" ht="18.75">
      <c r="A932" s="525"/>
      <c r="B932" s="526"/>
      <c r="C932" s="245" t="s">
        <v>132</v>
      </c>
      <c r="D932" s="524">
        <f t="shared" si="8"/>
        <v>0</v>
      </c>
      <c r="E932" s="524">
        <f t="shared" si="8"/>
        <v>0</v>
      </c>
      <c r="F932" s="524"/>
    </row>
    <row r="933" spans="1:6" ht="18.75">
      <c r="A933" s="525"/>
      <c r="B933" s="526"/>
      <c r="C933" s="245" t="s">
        <v>133</v>
      </c>
      <c r="D933" s="524">
        <f t="shared" si="8"/>
        <v>0</v>
      </c>
      <c r="E933" s="524">
        <f t="shared" si="8"/>
        <v>0</v>
      </c>
      <c r="F933" s="524"/>
    </row>
    <row r="934" spans="1:6" ht="18.75">
      <c r="A934" s="527"/>
      <c r="B934" s="528"/>
      <c r="C934" s="245" t="s">
        <v>134</v>
      </c>
      <c r="D934" s="524">
        <f t="shared" si="8"/>
        <v>12992</v>
      </c>
      <c r="E934" s="524">
        <f t="shared" si="8"/>
        <v>2329.2</v>
      </c>
      <c r="F934" s="524">
        <f t="shared" si="7"/>
        <v>17.927955665024626</v>
      </c>
    </row>
    <row r="935" spans="1:6" ht="15.75" customHeight="1">
      <c r="A935" s="522" t="s">
        <v>155</v>
      </c>
      <c r="B935" s="523" t="s">
        <v>149</v>
      </c>
      <c r="C935" s="245" t="s">
        <v>130</v>
      </c>
      <c r="D935" s="524">
        <f>D936+D937+D938+D939</f>
        <v>21953</v>
      </c>
      <c r="E935" s="524">
        <f>E936+E937+E938+E939</f>
        <v>4893.7</v>
      </c>
      <c r="F935" s="524">
        <f t="shared" si="7"/>
        <v>22.29171411652166</v>
      </c>
    </row>
    <row r="936" spans="1:6" ht="18.75">
      <c r="A936" s="525"/>
      <c r="B936" s="526"/>
      <c r="C936" s="245" t="s">
        <v>131</v>
      </c>
      <c r="D936" s="524">
        <v>8961</v>
      </c>
      <c r="E936" s="524">
        <v>2564.5</v>
      </c>
      <c r="F936" s="524">
        <f t="shared" si="7"/>
        <v>28.61845776141056</v>
      </c>
    </row>
    <row r="937" spans="1:6" ht="18.75">
      <c r="A937" s="525"/>
      <c r="B937" s="526"/>
      <c r="C937" s="245" t="s">
        <v>132</v>
      </c>
      <c r="D937" s="524"/>
      <c r="E937" s="524"/>
      <c r="F937" s="524"/>
    </row>
    <row r="938" spans="1:6" ht="18.75">
      <c r="A938" s="525"/>
      <c r="B938" s="526"/>
      <c r="C938" s="245" t="s">
        <v>133</v>
      </c>
      <c r="D938" s="524"/>
      <c r="E938" s="524"/>
      <c r="F938" s="524"/>
    </row>
    <row r="939" spans="1:6" ht="18.75">
      <c r="A939" s="527"/>
      <c r="B939" s="528"/>
      <c r="C939" s="245" t="s">
        <v>134</v>
      </c>
      <c r="D939" s="524">
        <v>12992</v>
      </c>
      <c r="E939" s="524">
        <v>2329.2</v>
      </c>
      <c r="F939" s="524">
        <f t="shared" si="7"/>
        <v>17.927955665024626</v>
      </c>
    </row>
    <row r="940" spans="1:6" ht="15.75" customHeight="1">
      <c r="A940" s="522" t="s">
        <v>156</v>
      </c>
      <c r="B940" s="523" t="s">
        <v>157</v>
      </c>
      <c r="C940" s="245" t="s">
        <v>130</v>
      </c>
      <c r="D940" s="524">
        <f>D941+D942+D943+D944</f>
        <v>1332</v>
      </c>
      <c r="E940" s="524">
        <f>E941+E942+E943+E944</f>
        <v>0</v>
      </c>
      <c r="F940" s="524">
        <v>0</v>
      </c>
    </row>
    <row r="941" spans="1:6" ht="18.75">
      <c r="A941" s="525"/>
      <c r="B941" s="526"/>
      <c r="C941" s="245" t="s">
        <v>131</v>
      </c>
      <c r="D941" s="524">
        <v>1332</v>
      </c>
      <c r="E941" s="524">
        <v>0</v>
      </c>
      <c r="F941" s="524">
        <v>0</v>
      </c>
    </row>
    <row r="942" spans="1:6" ht="18.75">
      <c r="A942" s="525"/>
      <c r="B942" s="526"/>
      <c r="C942" s="245" t="s">
        <v>132</v>
      </c>
      <c r="D942" s="529"/>
      <c r="E942" s="529"/>
      <c r="F942" s="524"/>
    </row>
    <row r="943" spans="1:6" ht="18.75">
      <c r="A943" s="525"/>
      <c r="B943" s="526"/>
      <c r="C943" s="245" t="s">
        <v>133</v>
      </c>
      <c r="D943" s="529"/>
      <c r="E943" s="529"/>
      <c r="F943" s="524"/>
    </row>
    <row r="944" spans="1:6" ht="18.75">
      <c r="A944" s="527"/>
      <c r="B944" s="528"/>
      <c r="C944" s="245" t="s">
        <v>134</v>
      </c>
      <c r="D944" s="529"/>
      <c r="E944" s="529"/>
      <c r="F944" s="524"/>
    </row>
    <row r="945" spans="1:6" ht="15.75" customHeight="1">
      <c r="A945" s="522" t="s">
        <v>158</v>
      </c>
      <c r="B945" s="523" t="s">
        <v>150</v>
      </c>
      <c r="C945" s="245" t="s">
        <v>130</v>
      </c>
      <c r="D945" s="524">
        <f>D946+D949</f>
        <v>25</v>
      </c>
      <c r="E945" s="524">
        <f>E946+E949</f>
        <v>0</v>
      </c>
      <c r="F945" s="524">
        <f t="shared" si="7"/>
        <v>0</v>
      </c>
    </row>
    <row r="946" spans="1:6" ht="18.75">
      <c r="A946" s="525"/>
      <c r="B946" s="526"/>
      <c r="C946" s="245" t="s">
        <v>131</v>
      </c>
      <c r="D946" s="524">
        <f>D951</f>
        <v>25</v>
      </c>
      <c r="E946" s="524">
        <f>E951</f>
        <v>0</v>
      </c>
      <c r="F946" s="524">
        <f t="shared" si="7"/>
        <v>0</v>
      </c>
    </row>
    <row r="947" spans="1:6" ht="18.75">
      <c r="A947" s="525"/>
      <c r="B947" s="526"/>
      <c r="C947" s="245" t="s">
        <v>132</v>
      </c>
      <c r="D947" s="529"/>
      <c r="E947" s="529"/>
      <c r="F947" s="524"/>
    </row>
    <row r="948" spans="1:6" ht="18.75">
      <c r="A948" s="525"/>
      <c r="B948" s="526"/>
      <c r="C948" s="245" t="s">
        <v>133</v>
      </c>
      <c r="D948" s="529"/>
      <c r="E948" s="529"/>
      <c r="F948" s="524"/>
    </row>
    <row r="949" spans="1:6" ht="18.75">
      <c r="A949" s="527"/>
      <c r="B949" s="528"/>
      <c r="C949" s="245" t="s">
        <v>134</v>
      </c>
      <c r="D949" s="524">
        <f>D954</f>
        <v>0</v>
      </c>
      <c r="E949" s="524">
        <f>E954</f>
        <v>0</v>
      </c>
      <c r="F949" s="524">
        <v>0</v>
      </c>
    </row>
    <row r="950" spans="1:6" ht="15.75" customHeight="1">
      <c r="A950" s="522" t="s">
        <v>159</v>
      </c>
      <c r="B950" s="523" t="s">
        <v>151</v>
      </c>
      <c r="C950" s="245" t="s">
        <v>130</v>
      </c>
      <c r="D950" s="524">
        <f>D951+D954</f>
        <v>25</v>
      </c>
      <c r="E950" s="524">
        <f>E951+E954</f>
        <v>0</v>
      </c>
      <c r="F950" s="524">
        <f t="shared" si="7"/>
        <v>0</v>
      </c>
    </row>
    <row r="951" spans="1:6" ht="18.75">
      <c r="A951" s="525"/>
      <c r="B951" s="526"/>
      <c r="C951" s="245" t="s">
        <v>131</v>
      </c>
      <c r="D951" s="524">
        <v>25</v>
      </c>
      <c r="E951" s="524">
        <v>0</v>
      </c>
      <c r="F951" s="524">
        <f t="shared" si="7"/>
        <v>0</v>
      </c>
    </row>
    <row r="952" spans="1:6" ht="18.75">
      <c r="A952" s="525"/>
      <c r="B952" s="526"/>
      <c r="C952" s="245" t="s">
        <v>132</v>
      </c>
      <c r="D952" s="524"/>
      <c r="E952" s="524"/>
      <c r="F952" s="524"/>
    </row>
    <row r="953" spans="1:6" ht="18.75">
      <c r="A953" s="525"/>
      <c r="B953" s="526"/>
      <c r="C953" s="245" t="s">
        <v>133</v>
      </c>
      <c r="D953" s="524"/>
      <c r="E953" s="524"/>
      <c r="F953" s="524"/>
    </row>
    <row r="954" spans="1:6" ht="18.75">
      <c r="A954" s="527"/>
      <c r="B954" s="528"/>
      <c r="C954" s="245" t="s">
        <v>134</v>
      </c>
      <c r="D954" s="524">
        <v>0</v>
      </c>
      <c r="E954" s="524">
        <v>0</v>
      </c>
      <c r="F954" s="524">
        <v>0</v>
      </c>
    </row>
    <row r="955" spans="1:6" ht="38.25" customHeight="1">
      <c r="A955" s="703" t="s">
        <v>113</v>
      </c>
      <c r="B955" s="703" t="s">
        <v>125</v>
      </c>
      <c r="C955" s="641" t="s">
        <v>130</v>
      </c>
      <c r="D955" s="382">
        <v>1588</v>
      </c>
      <c r="E955" s="382">
        <v>0</v>
      </c>
      <c r="F955" s="382">
        <v>0</v>
      </c>
    </row>
    <row r="956" spans="1:6" ht="18.75">
      <c r="A956" s="704"/>
      <c r="B956" s="704"/>
      <c r="C956" s="384" t="s">
        <v>131</v>
      </c>
      <c r="D956" s="376">
        <v>988</v>
      </c>
      <c r="E956" s="376">
        <v>0</v>
      </c>
      <c r="F956" s="382">
        <v>0</v>
      </c>
    </row>
    <row r="957" spans="1:6" ht="18.75">
      <c r="A957" s="704"/>
      <c r="B957" s="704"/>
      <c r="C957" s="384" t="s">
        <v>132</v>
      </c>
      <c r="D957" s="376">
        <v>600</v>
      </c>
      <c r="E957" s="376">
        <v>0</v>
      </c>
      <c r="F957" s="382">
        <v>0</v>
      </c>
    </row>
    <row r="958" spans="1:6" ht="18.75">
      <c r="A958" s="704"/>
      <c r="B958" s="704"/>
      <c r="C958" s="641" t="s">
        <v>133</v>
      </c>
      <c r="D958" s="376">
        <v>0</v>
      </c>
      <c r="E958" s="376">
        <v>0</v>
      </c>
      <c r="F958" s="376">
        <v>0</v>
      </c>
    </row>
    <row r="959" spans="1:6" ht="18.75">
      <c r="A959" s="704"/>
      <c r="B959" s="704"/>
      <c r="C959" s="384" t="s">
        <v>134</v>
      </c>
      <c r="D959" s="376" t="s">
        <v>137</v>
      </c>
      <c r="E959" s="376" t="s">
        <v>137</v>
      </c>
      <c r="F959" s="376" t="s">
        <v>137</v>
      </c>
    </row>
    <row r="960" spans="1:6" ht="18.75">
      <c r="A960" s="705"/>
      <c r="B960" s="705"/>
      <c r="C960" s="384"/>
      <c r="D960" s="376" t="s">
        <v>137</v>
      </c>
      <c r="E960" s="376" t="s">
        <v>137</v>
      </c>
      <c r="F960" s="376" t="s">
        <v>137</v>
      </c>
    </row>
    <row r="961" spans="1:6" ht="37.5">
      <c r="A961" s="530"/>
      <c r="B961" s="531" t="s">
        <v>382</v>
      </c>
      <c r="C961" s="532" t="s">
        <v>204</v>
      </c>
      <c r="D961" s="533">
        <v>50</v>
      </c>
      <c r="E961" s="533">
        <v>0</v>
      </c>
      <c r="F961" s="533">
        <v>0</v>
      </c>
    </row>
    <row r="962" spans="1:6" ht="34.5" customHeight="1">
      <c r="A962" s="534"/>
      <c r="B962" s="535" t="s">
        <v>746</v>
      </c>
      <c r="C962" s="536" t="s">
        <v>205</v>
      </c>
      <c r="D962" s="57">
        <v>50</v>
      </c>
      <c r="E962" s="57">
        <v>0</v>
      </c>
      <c r="F962" s="57">
        <v>0</v>
      </c>
    </row>
    <row r="963" spans="1:6" ht="18.75">
      <c r="A963" s="534"/>
      <c r="B963" s="537"/>
      <c r="C963" s="536" t="s">
        <v>206</v>
      </c>
      <c r="D963" s="533" t="s">
        <v>137</v>
      </c>
      <c r="E963" s="533" t="s">
        <v>137</v>
      </c>
      <c r="F963" s="533" t="s">
        <v>137</v>
      </c>
    </row>
    <row r="964" spans="1:6" ht="18.75">
      <c r="A964" s="534"/>
      <c r="B964" s="537"/>
      <c r="C964" s="536" t="s">
        <v>207</v>
      </c>
      <c r="D964" s="533" t="s">
        <v>137</v>
      </c>
      <c r="E964" s="533" t="s">
        <v>137</v>
      </c>
      <c r="F964" s="533" t="s">
        <v>137</v>
      </c>
    </row>
    <row r="965" spans="1:6" ht="37.5">
      <c r="A965" s="534"/>
      <c r="B965" s="537"/>
      <c r="C965" s="538" t="s">
        <v>208</v>
      </c>
      <c r="D965" s="533" t="s">
        <v>137</v>
      </c>
      <c r="E965" s="533" t="s">
        <v>137</v>
      </c>
      <c r="F965" s="533" t="s">
        <v>137</v>
      </c>
    </row>
    <row r="966" spans="1:6" ht="18.75">
      <c r="A966" s="539"/>
      <c r="B966" s="537"/>
      <c r="C966" s="536" t="s">
        <v>209</v>
      </c>
      <c r="D966" s="533" t="s">
        <v>137</v>
      </c>
      <c r="E966" s="533" t="s">
        <v>137</v>
      </c>
      <c r="F966" s="533" t="s">
        <v>137</v>
      </c>
    </row>
    <row r="967" spans="1:6" ht="56.25">
      <c r="A967" s="540"/>
      <c r="B967" s="541" t="s">
        <v>747</v>
      </c>
      <c r="C967" s="536" t="s">
        <v>204</v>
      </c>
      <c r="D967" s="57">
        <v>30</v>
      </c>
      <c r="E967" s="57">
        <v>0</v>
      </c>
      <c r="F967" s="57">
        <v>0</v>
      </c>
    </row>
    <row r="968" spans="1:6" ht="37.5">
      <c r="A968" s="542"/>
      <c r="B968" s="543" t="s">
        <v>748</v>
      </c>
      <c r="C968" s="536" t="s">
        <v>205</v>
      </c>
      <c r="D968" s="57">
        <v>30</v>
      </c>
      <c r="E968" s="57">
        <v>0</v>
      </c>
      <c r="F968" s="57">
        <v>0</v>
      </c>
    </row>
    <row r="969" spans="1:6" ht="18.75">
      <c r="A969" s="542"/>
      <c r="B969" s="537"/>
      <c r="C969" s="536" t="s">
        <v>206</v>
      </c>
      <c r="D969" s="533" t="s">
        <v>137</v>
      </c>
      <c r="E969" s="533" t="s">
        <v>137</v>
      </c>
      <c r="F969" s="533" t="s">
        <v>137</v>
      </c>
    </row>
    <row r="970" spans="1:6" ht="18.75">
      <c r="A970" s="542"/>
      <c r="B970" s="537"/>
      <c r="C970" s="536" t="s">
        <v>207</v>
      </c>
      <c r="D970" s="533" t="s">
        <v>137</v>
      </c>
      <c r="E970" s="533" t="s">
        <v>137</v>
      </c>
      <c r="F970" s="533" t="s">
        <v>137</v>
      </c>
    </row>
    <row r="971" spans="1:6" ht="37.5">
      <c r="A971" s="542"/>
      <c r="B971" s="537"/>
      <c r="C971" s="538" t="s">
        <v>208</v>
      </c>
      <c r="D971" s="533" t="s">
        <v>137</v>
      </c>
      <c r="E971" s="533" t="s">
        <v>137</v>
      </c>
      <c r="F971" s="533" t="s">
        <v>137</v>
      </c>
    </row>
    <row r="972" spans="1:6" ht="18.75">
      <c r="A972" s="544"/>
      <c r="B972" s="545"/>
      <c r="C972" s="536" t="s">
        <v>209</v>
      </c>
      <c r="D972" s="533" t="s">
        <v>137</v>
      </c>
      <c r="E972" s="533" t="s">
        <v>137</v>
      </c>
      <c r="F972" s="533" t="s">
        <v>137</v>
      </c>
    </row>
    <row r="973" spans="1:6" ht="18.75">
      <c r="A973" s="530"/>
      <c r="B973" s="546" t="s">
        <v>749</v>
      </c>
      <c r="C973" s="184" t="s">
        <v>204</v>
      </c>
      <c r="D973" s="57">
        <v>20</v>
      </c>
      <c r="E973" s="57">
        <v>0</v>
      </c>
      <c r="F973" s="57">
        <v>0</v>
      </c>
    </row>
    <row r="974" spans="1:6" ht="37.5">
      <c r="A974" s="534"/>
      <c r="B974" s="183"/>
      <c r="C974" s="184" t="s">
        <v>205</v>
      </c>
      <c r="D974" s="57">
        <v>20</v>
      </c>
      <c r="E974" s="57">
        <v>0</v>
      </c>
      <c r="F974" s="57">
        <v>0</v>
      </c>
    </row>
    <row r="975" spans="1:6" ht="18.75">
      <c r="A975" s="534"/>
      <c r="B975" s="183"/>
      <c r="C975" s="184" t="s">
        <v>206</v>
      </c>
      <c r="D975" s="533" t="s">
        <v>137</v>
      </c>
      <c r="E975" s="533" t="s">
        <v>137</v>
      </c>
      <c r="F975" s="533" t="s">
        <v>137</v>
      </c>
    </row>
    <row r="976" spans="1:6" ht="18.75">
      <c r="A976" s="534"/>
      <c r="B976" s="183"/>
      <c r="C976" s="184" t="s">
        <v>207</v>
      </c>
      <c r="D976" s="533" t="s">
        <v>137</v>
      </c>
      <c r="E976" s="533" t="s">
        <v>137</v>
      </c>
      <c r="F976" s="533" t="s">
        <v>137</v>
      </c>
    </row>
    <row r="977" spans="1:6" ht="37.5">
      <c r="A977" s="534"/>
      <c r="B977" s="183"/>
      <c r="C977" s="547" t="s">
        <v>208</v>
      </c>
      <c r="D977" s="533" t="s">
        <v>137</v>
      </c>
      <c r="E977" s="533" t="s">
        <v>137</v>
      </c>
      <c r="F977" s="533" t="s">
        <v>137</v>
      </c>
    </row>
    <row r="978" spans="1:6" ht="18.75">
      <c r="A978" s="539"/>
      <c r="B978" s="548"/>
      <c r="C978" s="184" t="s">
        <v>209</v>
      </c>
      <c r="D978" s="533" t="s">
        <v>137</v>
      </c>
      <c r="E978" s="533" t="s">
        <v>137</v>
      </c>
      <c r="F978" s="533" t="s">
        <v>137</v>
      </c>
    </row>
    <row r="979" spans="1:6" ht="37.5">
      <c r="A979" s="540"/>
      <c r="B979" s="531" t="s">
        <v>750</v>
      </c>
      <c r="C979" s="549" t="s">
        <v>204</v>
      </c>
      <c r="D979" s="533">
        <v>50</v>
      </c>
      <c r="E979" s="533">
        <v>0</v>
      </c>
      <c r="F979" s="533">
        <v>0</v>
      </c>
    </row>
    <row r="980" spans="1:6" ht="37.5">
      <c r="A980" s="542"/>
      <c r="B980" s="535" t="s">
        <v>751</v>
      </c>
      <c r="C980" s="536" t="s">
        <v>205</v>
      </c>
      <c r="D980" s="57">
        <v>50</v>
      </c>
      <c r="E980" s="57">
        <v>0</v>
      </c>
      <c r="F980" s="57">
        <v>0</v>
      </c>
    </row>
    <row r="981" spans="1:6" ht="18.75">
      <c r="A981" s="542"/>
      <c r="B981" s="535" t="s">
        <v>752</v>
      </c>
      <c r="C981" s="536" t="s">
        <v>206</v>
      </c>
      <c r="D981" s="533" t="s">
        <v>137</v>
      </c>
      <c r="E981" s="533" t="s">
        <v>137</v>
      </c>
      <c r="F981" s="533" t="s">
        <v>137</v>
      </c>
    </row>
    <row r="982" spans="1:6" ht="18.75">
      <c r="A982" s="542"/>
      <c r="B982" s="535" t="s">
        <v>189</v>
      </c>
      <c r="C982" s="536" t="s">
        <v>207</v>
      </c>
      <c r="D982" s="533" t="s">
        <v>137</v>
      </c>
      <c r="E982" s="533" t="s">
        <v>137</v>
      </c>
      <c r="F982" s="533" t="s">
        <v>137</v>
      </c>
    </row>
    <row r="983" spans="1:6" ht="37.5">
      <c r="A983" s="542"/>
      <c r="B983" s="537"/>
      <c r="C983" s="538" t="s">
        <v>208</v>
      </c>
      <c r="D983" s="533" t="s">
        <v>137</v>
      </c>
      <c r="E983" s="533" t="s">
        <v>137</v>
      </c>
      <c r="F983" s="533" t="s">
        <v>137</v>
      </c>
    </row>
    <row r="984" spans="1:6" ht="18.75">
      <c r="A984" s="544"/>
      <c r="B984" s="537"/>
      <c r="C984" s="536" t="s">
        <v>209</v>
      </c>
      <c r="D984" s="533" t="s">
        <v>137</v>
      </c>
      <c r="E984" s="533" t="s">
        <v>137</v>
      </c>
      <c r="F984" s="533" t="s">
        <v>137</v>
      </c>
    </row>
    <row r="985" spans="1:6" ht="56.25">
      <c r="A985" s="540"/>
      <c r="B985" s="541" t="s">
        <v>190</v>
      </c>
      <c r="C985" s="536" t="s">
        <v>204</v>
      </c>
      <c r="D985" s="57">
        <v>30</v>
      </c>
      <c r="E985" s="57">
        <v>0</v>
      </c>
      <c r="F985" s="57">
        <v>0</v>
      </c>
    </row>
    <row r="986" spans="1:6" ht="37.5">
      <c r="A986" s="542"/>
      <c r="B986" s="543" t="s">
        <v>191</v>
      </c>
      <c r="C986" s="536" t="s">
        <v>205</v>
      </c>
      <c r="D986" s="57">
        <v>30</v>
      </c>
      <c r="E986" s="57">
        <v>0</v>
      </c>
      <c r="F986" s="57">
        <v>0</v>
      </c>
    </row>
    <row r="987" spans="1:6" ht="18.75">
      <c r="A987" s="542"/>
      <c r="B987" s="543" t="s">
        <v>192</v>
      </c>
      <c r="C987" s="536" t="s">
        <v>206</v>
      </c>
      <c r="D987" s="533" t="s">
        <v>137</v>
      </c>
      <c r="E987" s="533" t="s">
        <v>137</v>
      </c>
      <c r="F987" s="533" t="s">
        <v>137</v>
      </c>
    </row>
    <row r="988" spans="1:6" ht="18.75">
      <c r="A988" s="542"/>
      <c r="B988" s="537"/>
      <c r="C988" s="536" t="s">
        <v>207</v>
      </c>
      <c r="D988" s="533" t="s">
        <v>137</v>
      </c>
      <c r="E988" s="533" t="s">
        <v>137</v>
      </c>
      <c r="F988" s="533" t="s">
        <v>137</v>
      </c>
    </row>
    <row r="989" spans="1:6" ht="37.5">
      <c r="A989" s="542"/>
      <c r="B989" s="537"/>
      <c r="C989" s="538" t="s">
        <v>208</v>
      </c>
      <c r="D989" s="533" t="s">
        <v>137</v>
      </c>
      <c r="E989" s="533" t="s">
        <v>137</v>
      </c>
      <c r="F989" s="533" t="s">
        <v>137</v>
      </c>
    </row>
    <row r="990" spans="1:6" ht="18.75">
      <c r="A990" s="544"/>
      <c r="B990" s="537"/>
      <c r="C990" s="536" t="s">
        <v>209</v>
      </c>
      <c r="D990" s="533" t="s">
        <v>137</v>
      </c>
      <c r="E990" s="533" t="s">
        <v>137</v>
      </c>
      <c r="F990" s="533" t="s">
        <v>137</v>
      </c>
    </row>
    <row r="991" spans="1:6" ht="56.25">
      <c r="A991" s="550"/>
      <c r="B991" s="541" t="s">
        <v>193</v>
      </c>
      <c r="C991" s="536" t="s">
        <v>204</v>
      </c>
      <c r="D991" s="57">
        <v>20</v>
      </c>
      <c r="E991" s="57">
        <v>0</v>
      </c>
      <c r="F991" s="57">
        <v>0</v>
      </c>
    </row>
    <row r="992" spans="1:6" ht="37.5">
      <c r="A992" s="551"/>
      <c r="B992" s="543" t="s">
        <v>194</v>
      </c>
      <c r="C992" s="536" t="s">
        <v>205</v>
      </c>
      <c r="D992" s="57">
        <v>20</v>
      </c>
      <c r="E992" s="57">
        <v>0</v>
      </c>
      <c r="F992" s="57">
        <v>0</v>
      </c>
    </row>
    <row r="993" spans="1:6" ht="18.75">
      <c r="A993" s="551"/>
      <c r="B993" s="537"/>
      <c r="C993" s="536" t="s">
        <v>206</v>
      </c>
      <c r="D993" s="533" t="s">
        <v>137</v>
      </c>
      <c r="E993" s="533" t="s">
        <v>137</v>
      </c>
      <c r="F993" s="533" t="s">
        <v>137</v>
      </c>
    </row>
    <row r="994" spans="1:6" ht="18.75">
      <c r="A994" s="551"/>
      <c r="B994" s="537"/>
      <c r="C994" s="536" t="s">
        <v>207</v>
      </c>
      <c r="D994" s="533" t="s">
        <v>137</v>
      </c>
      <c r="E994" s="533" t="s">
        <v>137</v>
      </c>
      <c r="F994" s="533" t="s">
        <v>137</v>
      </c>
    </row>
    <row r="995" spans="1:6" ht="37.5">
      <c r="A995" s="551"/>
      <c r="B995" s="537"/>
      <c r="C995" s="538" t="s">
        <v>208</v>
      </c>
      <c r="D995" s="533" t="s">
        <v>137</v>
      </c>
      <c r="E995" s="533" t="s">
        <v>137</v>
      </c>
      <c r="F995" s="533" t="s">
        <v>137</v>
      </c>
    </row>
    <row r="996" spans="1:6" ht="18.75">
      <c r="A996" s="552"/>
      <c r="B996" s="545"/>
      <c r="C996" s="536" t="s">
        <v>209</v>
      </c>
      <c r="D996" s="533" t="s">
        <v>137</v>
      </c>
      <c r="E996" s="533" t="s">
        <v>137</v>
      </c>
      <c r="F996" s="533" t="s">
        <v>137</v>
      </c>
    </row>
    <row r="997" spans="1:6" ht="18.75">
      <c r="A997" s="530"/>
      <c r="B997" s="553" t="s">
        <v>195</v>
      </c>
      <c r="C997" s="554" t="s">
        <v>204</v>
      </c>
      <c r="D997" s="533">
        <v>1488</v>
      </c>
      <c r="E997" s="533">
        <v>0</v>
      </c>
      <c r="F997" s="405">
        <v>0</v>
      </c>
    </row>
    <row r="998" spans="1:6" ht="37.5">
      <c r="A998" s="534"/>
      <c r="B998" s="555"/>
      <c r="C998" s="184" t="s">
        <v>205</v>
      </c>
      <c r="D998" s="57">
        <v>888</v>
      </c>
      <c r="E998" s="57">
        <v>0</v>
      </c>
      <c r="F998" s="415">
        <v>0</v>
      </c>
    </row>
    <row r="999" spans="1:6" ht="18.75">
      <c r="A999" s="534"/>
      <c r="B999" s="555"/>
      <c r="C999" s="184" t="s">
        <v>210</v>
      </c>
      <c r="D999" s="57">
        <v>600</v>
      </c>
      <c r="E999" s="57">
        <v>0</v>
      </c>
      <c r="F999" s="415">
        <v>0</v>
      </c>
    </row>
    <row r="1000" spans="1:6" ht="18.75">
      <c r="A1000" s="534"/>
      <c r="B1000" s="555"/>
      <c r="C1000" s="184" t="s">
        <v>211</v>
      </c>
      <c r="D1000" s="57">
        <v>0</v>
      </c>
      <c r="E1000" s="57">
        <v>0</v>
      </c>
      <c r="F1000" s="533" t="s">
        <v>137</v>
      </c>
    </row>
    <row r="1001" spans="1:6" ht="37.5">
      <c r="A1001" s="534"/>
      <c r="B1001" s="555"/>
      <c r="C1001" s="547" t="s">
        <v>208</v>
      </c>
      <c r="D1001" s="533" t="s">
        <v>137</v>
      </c>
      <c r="E1001" s="533" t="s">
        <v>137</v>
      </c>
      <c r="F1001" s="533" t="s">
        <v>137</v>
      </c>
    </row>
    <row r="1002" spans="1:6" ht="18.75">
      <c r="A1002" s="539"/>
      <c r="B1002" s="556"/>
      <c r="C1002" s="184" t="s">
        <v>209</v>
      </c>
      <c r="D1002" s="533" t="s">
        <v>137</v>
      </c>
      <c r="E1002" s="533" t="s">
        <v>137</v>
      </c>
      <c r="F1002" s="533" t="s">
        <v>137</v>
      </c>
    </row>
    <row r="1003" spans="1:6" ht="37.5">
      <c r="A1003" s="540"/>
      <c r="B1003" s="541" t="s">
        <v>196</v>
      </c>
      <c r="C1003" s="536" t="s">
        <v>204</v>
      </c>
      <c r="D1003" s="57">
        <v>246</v>
      </c>
      <c r="E1003" s="57">
        <v>0</v>
      </c>
      <c r="F1003" s="57">
        <v>0</v>
      </c>
    </row>
    <row r="1004" spans="1:6" ht="37.5">
      <c r="A1004" s="542"/>
      <c r="B1004" s="543" t="s">
        <v>197</v>
      </c>
      <c r="C1004" s="536" t="s">
        <v>205</v>
      </c>
      <c r="D1004" s="57">
        <v>246</v>
      </c>
      <c r="E1004" s="57">
        <v>0</v>
      </c>
      <c r="F1004" s="57">
        <v>0</v>
      </c>
    </row>
    <row r="1005" spans="1:6" ht="56.25">
      <c r="A1005" s="542"/>
      <c r="B1005" s="543" t="s">
        <v>198</v>
      </c>
      <c r="C1005" s="536" t="s">
        <v>212</v>
      </c>
      <c r="D1005" s="57" t="s">
        <v>137</v>
      </c>
      <c r="E1005" s="57" t="s">
        <v>137</v>
      </c>
      <c r="F1005" s="57" t="s">
        <v>137</v>
      </c>
    </row>
    <row r="1006" spans="1:6" ht="18.75">
      <c r="A1006" s="542"/>
      <c r="B1006" s="537"/>
      <c r="C1006" s="536" t="s">
        <v>207</v>
      </c>
      <c r="D1006" s="57" t="s">
        <v>137</v>
      </c>
      <c r="E1006" s="57" t="s">
        <v>137</v>
      </c>
      <c r="F1006" s="57" t="s">
        <v>137</v>
      </c>
    </row>
    <row r="1007" spans="1:6" ht="37.5">
      <c r="A1007" s="542"/>
      <c r="B1007" s="537"/>
      <c r="C1007" s="538" t="s">
        <v>208</v>
      </c>
      <c r="D1007" s="57" t="s">
        <v>137</v>
      </c>
      <c r="E1007" s="57" t="s">
        <v>137</v>
      </c>
      <c r="F1007" s="57" t="s">
        <v>137</v>
      </c>
    </row>
    <row r="1008" spans="1:6" ht="18.75">
      <c r="A1008" s="544"/>
      <c r="B1008" s="537"/>
      <c r="C1008" s="536" t="s">
        <v>209</v>
      </c>
      <c r="D1008" s="57" t="s">
        <v>137</v>
      </c>
      <c r="E1008" s="57" t="s">
        <v>137</v>
      </c>
      <c r="F1008" s="57" t="s">
        <v>137</v>
      </c>
    </row>
    <row r="1009" spans="1:6" ht="56.25">
      <c r="A1009" s="540"/>
      <c r="B1009" s="541" t="s">
        <v>199</v>
      </c>
      <c r="C1009" s="536" t="s">
        <v>204</v>
      </c>
      <c r="D1009" s="57">
        <v>0</v>
      </c>
      <c r="E1009" s="57">
        <v>0</v>
      </c>
      <c r="F1009" s="57">
        <v>0</v>
      </c>
    </row>
    <row r="1010" spans="1:6" ht="93.75">
      <c r="A1010" s="542"/>
      <c r="B1010" s="543" t="s">
        <v>200</v>
      </c>
      <c r="C1010" s="536" t="s">
        <v>205</v>
      </c>
      <c r="D1010" s="57" t="s">
        <v>137</v>
      </c>
      <c r="E1010" s="57" t="s">
        <v>137</v>
      </c>
      <c r="F1010" s="57" t="s">
        <v>137</v>
      </c>
    </row>
    <row r="1011" spans="1:6" ht="18.75">
      <c r="A1011" s="542"/>
      <c r="B1011" s="537"/>
      <c r="C1011" s="536" t="s">
        <v>206</v>
      </c>
      <c r="D1011" s="57" t="s">
        <v>137</v>
      </c>
      <c r="E1011" s="57" t="s">
        <v>137</v>
      </c>
      <c r="F1011" s="57" t="s">
        <v>137</v>
      </c>
    </row>
    <row r="1012" spans="1:6" ht="18.75">
      <c r="A1012" s="542"/>
      <c r="B1012" s="537"/>
      <c r="C1012" s="536" t="s">
        <v>211</v>
      </c>
      <c r="D1012" s="57">
        <v>0</v>
      </c>
      <c r="E1012" s="57">
        <v>0</v>
      </c>
      <c r="F1012" s="533">
        <v>0</v>
      </c>
    </row>
    <row r="1013" spans="1:6" ht="37.5">
      <c r="A1013" s="542"/>
      <c r="B1013" s="537"/>
      <c r="C1013" s="538" t="s">
        <v>208</v>
      </c>
      <c r="D1013" s="533" t="s">
        <v>137</v>
      </c>
      <c r="E1013" s="533" t="s">
        <v>137</v>
      </c>
      <c r="F1013" s="533" t="s">
        <v>137</v>
      </c>
    </row>
    <row r="1014" spans="1:6" ht="18.75">
      <c r="A1014" s="544"/>
      <c r="B1014" s="537"/>
      <c r="C1014" s="536" t="s">
        <v>209</v>
      </c>
      <c r="D1014" s="533" t="s">
        <v>137</v>
      </c>
      <c r="E1014" s="533" t="s">
        <v>137</v>
      </c>
      <c r="F1014" s="533" t="s">
        <v>137</v>
      </c>
    </row>
    <row r="1015" spans="1:6" ht="93.75">
      <c r="A1015" s="530"/>
      <c r="B1015" s="541" t="s">
        <v>201</v>
      </c>
      <c r="C1015" s="536" t="s">
        <v>204</v>
      </c>
      <c r="D1015" s="57">
        <v>0</v>
      </c>
      <c r="E1015" s="57">
        <v>0</v>
      </c>
      <c r="F1015" s="57">
        <v>0</v>
      </c>
    </row>
    <row r="1016" spans="1:6" ht="37.5">
      <c r="A1016" s="534"/>
      <c r="B1016" s="543" t="s">
        <v>202</v>
      </c>
      <c r="C1016" s="536" t="s">
        <v>205</v>
      </c>
      <c r="D1016" s="57">
        <v>0</v>
      </c>
      <c r="E1016" s="57">
        <v>0</v>
      </c>
      <c r="F1016" s="57">
        <v>0</v>
      </c>
    </row>
    <row r="1017" spans="1:6" ht="75">
      <c r="A1017" s="539"/>
      <c r="B1017" s="557" t="s">
        <v>203</v>
      </c>
      <c r="C1017" s="536" t="s">
        <v>210</v>
      </c>
      <c r="D1017" s="57" t="s">
        <v>137</v>
      </c>
      <c r="E1017" s="57" t="s">
        <v>137</v>
      </c>
      <c r="F1017" s="57" t="s">
        <v>137</v>
      </c>
    </row>
    <row r="1018" spans="1:6" ht="18.75">
      <c r="A1018" s="558"/>
      <c r="B1018" s="559"/>
      <c r="C1018" s="560"/>
      <c r="D1018" s="560"/>
      <c r="E1018" s="560"/>
      <c r="F1018" s="561"/>
    </row>
    <row r="1019" spans="1:6" ht="16.5" customHeight="1">
      <c r="A1019" s="242"/>
      <c r="B1019" s="243"/>
      <c r="C1019" s="43"/>
      <c r="D1019" s="43"/>
      <c r="E1019" s="43"/>
      <c r="F1019" s="98"/>
    </row>
    <row r="1020" spans="1:6" ht="16.5" customHeight="1" thickBot="1">
      <c r="A1020" s="242"/>
      <c r="B1020" s="243"/>
      <c r="C1020" s="43"/>
      <c r="D1020" s="43"/>
      <c r="E1020" s="43"/>
      <c r="F1020" s="98"/>
    </row>
    <row r="1021" spans="1:6" ht="99.75" customHeight="1" thickBot="1">
      <c r="A1021" s="377" t="s">
        <v>114</v>
      </c>
      <c r="B1021" s="378" t="s">
        <v>126</v>
      </c>
      <c r="C1021" s="690" t="s">
        <v>130</v>
      </c>
      <c r="D1021" s="706">
        <v>587074</v>
      </c>
      <c r="E1021" s="707">
        <v>62406.8</v>
      </c>
      <c r="F1021" s="707">
        <v>10.6</v>
      </c>
    </row>
    <row r="1022" spans="1:6" ht="16.5" customHeight="1" thickBot="1">
      <c r="A1022" s="377"/>
      <c r="B1022" s="708"/>
      <c r="C1022" s="379" t="s">
        <v>131</v>
      </c>
      <c r="D1022" s="709">
        <v>323969</v>
      </c>
      <c r="E1022" s="710">
        <v>43660</v>
      </c>
      <c r="F1022" s="710">
        <v>13.5</v>
      </c>
    </row>
    <row r="1023" spans="1:6" ht="16.5" customHeight="1" thickBot="1">
      <c r="A1023" s="377"/>
      <c r="B1023" s="708"/>
      <c r="C1023" s="379" t="s">
        <v>132</v>
      </c>
      <c r="D1023" s="709">
        <v>61836</v>
      </c>
      <c r="E1023" s="710">
        <v>11615.2</v>
      </c>
      <c r="F1023" s="710">
        <v>18.8</v>
      </c>
    </row>
    <row r="1024" spans="1:6" ht="16.5" customHeight="1" thickBot="1">
      <c r="A1024" s="693"/>
      <c r="B1024" s="708"/>
      <c r="C1024" s="690" t="s">
        <v>133</v>
      </c>
      <c r="D1024" s="709">
        <v>46223</v>
      </c>
      <c r="E1024" s="710">
        <v>7131.6</v>
      </c>
      <c r="F1024" s="710">
        <v>15.4</v>
      </c>
    </row>
    <row r="1025" spans="1:6" ht="16.5" customHeight="1" thickBot="1">
      <c r="A1025" s="693"/>
      <c r="B1025" s="708"/>
      <c r="C1025" s="379" t="s">
        <v>134</v>
      </c>
      <c r="D1025" s="709">
        <v>155046</v>
      </c>
      <c r="E1025" s="710">
        <v>0</v>
      </c>
      <c r="F1025" s="710" t="s">
        <v>137</v>
      </c>
    </row>
    <row r="1026" spans="1:6" ht="16.5" customHeight="1" thickBot="1">
      <c r="A1026" s="242"/>
      <c r="B1026" s="562" t="s">
        <v>4</v>
      </c>
      <c r="C1026" s="308" t="s">
        <v>130</v>
      </c>
      <c r="D1026" s="288">
        <v>200</v>
      </c>
      <c r="E1026" s="263">
        <v>0</v>
      </c>
      <c r="F1026" s="263" t="s">
        <v>137</v>
      </c>
    </row>
    <row r="1027" spans="1:6" ht="16.5" customHeight="1" thickBot="1">
      <c r="A1027" s="242"/>
      <c r="B1027" s="563"/>
      <c r="C1027" s="271" t="s">
        <v>131</v>
      </c>
      <c r="D1027" s="288">
        <v>200</v>
      </c>
      <c r="E1027" s="263">
        <v>0</v>
      </c>
      <c r="F1027" s="263" t="s">
        <v>137</v>
      </c>
    </row>
    <row r="1028" spans="1:6" ht="16.5" customHeight="1" thickBot="1">
      <c r="A1028" s="242"/>
      <c r="B1028" s="563"/>
      <c r="C1028" s="271" t="s">
        <v>132</v>
      </c>
      <c r="D1028" s="288">
        <v>0</v>
      </c>
      <c r="E1028" s="263">
        <v>0</v>
      </c>
      <c r="F1028" s="263" t="s">
        <v>137</v>
      </c>
    </row>
    <row r="1029" spans="1:6" ht="16.5" customHeight="1" thickBot="1">
      <c r="A1029" s="242"/>
      <c r="B1029" s="563"/>
      <c r="C1029" s="271" t="s">
        <v>133</v>
      </c>
      <c r="D1029" s="288">
        <v>0</v>
      </c>
      <c r="E1029" s="263">
        <v>0</v>
      </c>
      <c r="F1029" s="263" t="s">
        <v>137</v>
      </c>
    </row>
    <row r="1030" spans="1:6" ht="16.5" customHeight="1" thickBot="1">
      <c r="A1030" s="242"/>
      <c r="B1030" s="564"/>
      <c r="C1030" s="271" t="s">
        <v>134</v>
      </c>
      <c r="D1030" s="288">
        <v>0</v>
      </c>
      <c r="E1030" s="263">
        <v>0</v>
      </c>
      <c r="F1030" s="263" t="s">
        <v>137</v>
      </c>
    </row>
    <row r="1031" spans="1:6" ht="16.5" customHeight="1" thickBot="1">
      <c r="A1031" s="242"/>
      <c r="B1031" s="562" t="s">
        <v>5</v>
      </c>
      <c r="C1031" s="271" t="s">
        <v>130</v>
      </c>
      <c r="D1031" s="288">
        <v>200</v>
      </c>
      <c r="E1031" s="263">
        <v>0</v>
      </c>
      <c r="F1031" s="263" t="s">
        <v>137</v>
      </c>
    </row>
    <row r="1032" spans="1:6" ht="16.5" customHeight="1" thickBot="1">
      <c r="A1032" s="242"/>
      <c r="B1032" s="563"/>
      <c r="C1032" s="271" t="s">
        <v>131</v>
      </c>
      <c r="D1032" s="288">
        <v>200</v>
      </c>
      <c r="E1032" s="263">
        <v>0</v>
      </c>
      <c r="F1032" s="263" t="s">
        <v>137</v>
      </c>
    </row>
    <row r="1033" spans="1:6" ht="16.5" customHeight="1" thickBot="1">
      <c r="A1033" s="242"/>
      <c r="B1033" s="563"/>
      <c r="C1033" s="271" t="s">
        <v>132</v>
      </c>
      <c r="D1033" s="288">
        <v>0</v>
      </c>
      <c r="E1033" s="263">
        <v>0</v>
      </c>
      <c r="F1033" s="263" t="s">
        <v>137</v>
      </c>
    </row>
    <row r="1034" spans="1:6" ht="16.5" customHeight="1" thickBot="1">
      <c r="A1034" s="242"/>
      <c r="B1034" s="563"/>
      <c r="C1034" s="271" t="s">
        <v>133</v>
      </c>
      <c r="D1034" s="288">
        <v>0</v>
      </c>
      <c r="E1034" s="263">
        <v>0</v>
      </c>
      <c r="F1034" s="263" t="s">
        <v>137</v>
      </c>
    </row>
    <row r="1035" spans="1:6" ht="19.5" thickBot="1">
      <c r="A1035" s="242"/>
      <c r="B1035" s="564"/>
      <c r="C1035" s="271" t="s">
        <v>134</v>
      </c>
      <c r="D1035" s="288">
        <v>0</v>
      </c>
      <c r="E1035" s="263">
        <v>0</v>
      </c>
      <c r="F1035" s="263" t="s">
        <v>137</v>
      </c>
    </row>
    <row r="1036" spans="1:6" ht="19.5" thickBot="1">
      <c r="A1036" s="242"/>
      <c r="B1036" s="562" t="s">
        <v>6</v>
      </c>
      <c r="C1036" s="271" t="s">
        <v>130</v>
      </c>
      <c r="D1036" s="288">
        <v>169531</v>
      </c>
      <c r="E1036" s="263">
        <v>1888.6</v>
      </c>
      <c r="F1036" s="263">
        <v>1.11</v>
      </c>
    </row>
    <row r="1037" spans="1:6" ht="38.25" thickBot="1">
      <c r="A1037" s="242"/>
      <c r="B1037" s="563"/>
      <c r="C1037" s="271" t="s">
        <v>131</v>
      </c>
      <c r="D1037" s="288">
        <v>23485</v>
      </c>
      <c r="E1037" s="263">
        <v>1888.6</v>
      </c>
      <c r="F1037" s="263">
        <v>8.04</v>
      </c>
    </row>
    <row r="1038" spans="1:6" ht="19.5" thickBot="1">
      <c r="A1038" s="242"/>
      <c r="B1038" s="563"/>
      <c r="C1038" s="271" t="s">
        <v>132</v>
      </c>
      <c r="D1038" s="288">
        <v>0</v>
      </c>
      <c r="E1038" s="263">
        <v>0</v>
      </c>
      <c r="F1038" s="263" t="s">
        <v>137</v>
      </c>
    </row>
    <row r="1039" spans="1:6" ht="16.5" customHeight="1" thickBot="1">
      <c r="A1039" s="242"/>
      <c r="B1039" s="563"/>
      <c r="C1039" s="271" t="s">
        <v>133</v>
      </c>
      <c r="D1039" s="288">
        <v>0</v>
      </c>
      <c r="E1039" s="263">
        <v>0</v>
      </c>
      <c r="F1039" s="263" t="s">
        <v>137</v>
      </c>
    </row>
    <row r="1040" spans="1:6" ht="16.5" customHeight="1" thickBot="1">
      <c r="A1040" s="242"/>
      <c r="B1040" s="564"/>
      <c r="C1040" s="271" t="s">
        <v>134</v>
      </c>
      <c r="D1040" s="288">
        <v>146046</v>
      </c>
      <c r="E1040" s="263">
        <v>0</v>
      </c>
      <c r="F1040" s="263" t="s">
        <v>137</v>
      </c>
    </row>
    <row r="1041" spans="1:6" ht="16.5" customHeight="1" thickBot="1">
      <c r="A1041" s="242"/>
      <c r="B1041" s="255" t="s">
        <v>7</v>
      </c>
      <c r="C1041" s="308" t="s">
        <v>130</v>
      </c>
      <c r="D1041" s="288">
        <v>169531</v>
      </c>
      <c r="E1041" s="263">
        <v>1888.6</v>
      </c>
      <c r="F1041" s="263">
        <v>1.11</v>
      </c>
    </row>
    <row r="1042" spans="1:6" ht="16.5" customHeight="1" thickBot="1">
      <c r="A1042" s="242"/>
      <c r="B1042" s="565"/>
      <c r="C1042" s="271" t="s">
        <v>131</v>
      </c>
      <c r="D1042" s="288">
        <v>23485</v>
      </c>
      <c r="E1042" s="263">
        <v>1888.6</v>
      </c>
      <c r="F1042" s="263">
        <v>8.04</v>
      </c>
    </row>
    <row r="1043" spans="1:6" ht="16.5" customHeight="1" thickBot="1">
      <c r="A1043" s="242"/>
      <c r="B1043" s="565"/>
      <c r="C1043" s="271" t="s">
        <v>132</v>
      </c>
      <c r="D1043" s="288">
        <v>0</v>
      </c>
      <c r="E1043" s="263">
        <v>0</v>
      </c>
      <c r="F1043" s="263" t="s">
        <v>137</v>
      </c>
    </row>
    <row r="1044" spans="1:6" ht="16.5" customHeight="1" thickBot="1">
      <c r="A1044" s="242"/>
      <c r="B1044" s="565"/>
      <c r="C1044" s="271" t="s">
        <v>133</v>
      </c>
      <c r="D1044" s="288">
        <v>0</v>
      </c>
      <c r="E1044" s="263">
        <v>0</v>
      </c>
      <c r="F1044" s="263" t="s">
        <v>137</v>
      </c>
    </row>
    <row r="1045" spans="1:6" ht="16.5" customHeight="1" thickBot="1">
      <c r="A1045" s="242"/>
      <c r="B1045" s="258"/>
      <c r="C1045" s="271" t="s">
        <v>134</v>
      </c>
      <c r="D1045" s="288">
        <v>146046</v>
      </c>
      <c r="E1045" s="263">
        <v>0</v>
      </c>
      <c r="F1045" s="263" t="s">
        <v>137</v>
      </c>
    </row>
    <row r="1046" spans="1:6" ht="16.5" customHeight="1" thickBot="1">
      <c r="A1046" s="242"/>
      <c r="B1046" s="562" t="s">
        <v>8</v>
      </c>
      <c r="C1046" s="271" t="s">
        <v>130</v>
      </c>
      <c r="D1046" s="288">
        <v>219620</v>
      </c>
      <c r="E1046" s="263">
        <v>37583.2</v>
      </c>
      <c r="F1046" s="263">
        <v>17.1</v>
      </c>
    </row>
    <row r="1047" spans="1:6" ht="16.5" customHeight="1" thickBot="1">
      <c r="A1047" s="242"/>
      <c r="B1047" s="563"/>
      <c r="C1047" s="271" t="s">
        <v>131</v>
      </c>
      <c r="D1047" s="288">
        <v>111661</v>
      </c>
      <c r="E1047" s="263">
        <v>18852.2</v>
      </c>
      <c r="F1047" s="263">
        <v>16.9</v>
      </c>
    </row>
    <row r="1048" spans="1:6" ht="16.5" customHeight="1" thickBot="1">
      <c r="A1048" s="242"/>
      <c r="B1048" s="563"/>
      <c r="C1048" s="271" t="s">
        <v>132</v>
      </c>
      <c r="D1048" s="288">
        <v>61836</v>
      </c>
      <c r="E1048" s="263">
        <v>11615.2</v>
      </c>
      <c r="F1048" s="263">
        <v>18.8</v>
      </c>
    </row>
    <row r="1049" spans="1:6" ht="16.5" customHeight="1" thickBot="1">
      <c r="A1049" s="242"/>
      <c r="B1049" s="563"/>
      <c r="C1049" s="271" t="s">
        <v>133</v>
      </c>
      <c r="D1049" s="288">
        <v>46123</v>
      </c>
      <c r="E1049" s="263">
        <v>7115.8</v>
      </c>
      <c r="F1049" s="263">
        <v>15.4</v>
      </c>
    </row>
    <row r="1050" spans="1:6" ht="16.5" customHeight="1" thickBot="1">
      <c r="A1050" s="242"/>
      <c r="B1050" s="564"/>
      <c r="C1050" s="271" t="s">
        <v>134</v>
      </c>
      <c r="D1050" s="288">
        <v>0</v>
      </c>
      <c r="E1050" s="263">
        <v>0</v>
      </c>
      <c r="F1050" s="263" t="s">
        <v>137</v>
      </c>
    </row>
    <row r="1051" spans="1:6" ht="16.5" customHeight="1" thickBot="1">
      <c r="A1051" s="242"/>
      <c r="B1051" s="255" t="s">
        <v>9</v>
      </c>
      <c r="C1051" s="271" t="s">
        <v>130</v>
      </c>
      <c r="D1051" s="288">
        <v>129935</v>
      </c>
      <c r="E1051" s="263">
        <v>19500.6</v>
      </c>
      <c r="F1051" s="263">
        <v>12.2</v>
      </c>
    </row>
    <row r="1052" spans="1:6" ht="16.5" customHeight="1" thickBot="1">
      <c r="A1052" s="242"/>
      <c r="B1052" s="565"/>
      <c r="C1052" s="271" t="s">
        <v>131</v>
      </c>
      <c r="D1052" s="288">
        <v>83812</v>
      </c>
      <c r="E1052" s="263">
        <v>12384.8</v>
      </c>
      <c r="F1052" s="263">
        <v>14.8</v>
      </c>
    </row>
    <row r="1053" spans="1:6" ht="16.5" customHeight="1" thickBot="1">
      <c r="A1053" s="242"/>
      <c r="B1053" s="565"/>
      <c r="C1053" s="271" t="s">
        <v>132</v>
      </c>
      <c r="D1053" s="288">
        <v>0</v>
      </c>
      <c r="E1053" s="263">
        <v>0</v>
      </c>
      <c r="F1053" s="263" t="s">
        <v>137</v>
      </c>
    </row>
    <row r="1054" spans="1:6" ht="16.5" customHeight="1" thickBot="1">
      <c r="A1054" s="242"/>
      <c r="B1054" s="565"/>
      <c r="C1054" s="271" t="s">
        <v>133</v>
      </c>
      <c r="D1054" s="288">
        <v>46123</v>
      </c>
      <c r="E1054" s="263">
        <v>7115.8</v>
      </c>
      <c r="F1054" s="263">
        <v>15.4</v>
      </c>
    </row>
    <row r="1055" spans="1:6" ht="44.25" customHeight="1" thickBot="1">
      <c r="A1055" s="242"/>
      <c r="B1055" s="258"/>
      <c r="C1055" s="271" t="s">
        <v>134</v>
      </c>
      <c r="D1055" s="288">
        <v>0</v>
      </c>
      <c r="E1055" s="263">
        <v>0</v>
      </c>
      <c r="F1055" s="263" t="s">
        <v>137</v>
      </c>
    </row>
    <row r="1056" spans="1:6" ht="16.5" customHeight="1" thickBot="1">
      <c r="A1056" s="242"/>
      <c r="B1056" s="255" t="s">
        <v>11</v>
      </c>
      <c r="C1056" s="271" t="s">
        <v>130</v>
      </c>
      <c r="D1056" s="288">
        <v>61836</v>
      </c>
      <c r="E1056" s="263">
        <v>11615.2</v>
      </c>
      <c r="F1056" s="263">
        <v>18.8</v>
      </c>
    </row>
    <row r="1057" spans="1:6" ht="16.5" customHeight="1" thickBot="1">
      <c r="A1057" s="242"/>
      <c r="B1057" s="565"/>
      <c r="C1057" s="271" t="s">
        <v>131</v>
      </c>
      <c r="D1057" s="288">
        <v>0</v>
      </c>
      <c r="E1057" s="263">
        <v>0</v>
      </c>
      <c r="F1057" s="263" t="s">
        <v>137</v>
      </c>
    </row>
    <row r="1058" spans="1:6" ht="16.5" customHeight="1" thickBot="1">
      <c r="A1058" s="242"/>
      <c r="B1058" s="565"/>
      <c r="C1058" s="271" t="s">
        <v>132</v>
      </c>
      <c r="D1058" s="288">
        <v>61836</v>
      </c>
      <c r="E1058" s="263">
        <v>11615.2</v>
      </c>
      <c r="F1058" s="263">
        <v>18.8</v>
      </c>
    </row>
    <row r="1059" spans="1:6" ht="16.5" customHeight="1" thickBot="1">
      <c r="A1059" s="242"/>
      <c r="B1059" s="565"/>
      <c r="C1059" s="271" t="s">
        <v>133</v>
      </c>
      <c r="D1059" s="288">
        <v>0</v>
      </c>
      <c r="E1059" s="263">
        <v>0</v>
      </c>
      <c r="F1059" s="263" t="s">
        <v>137</v>
      </c>
    </row>
    <row r="1060" spans="1:6" ht="16.5" customHeight="1" thickBot="1">
      <c r="A1060" s="242"/>
      <c r="B1060" s="258"/>
      <c r="C1060" s="271" t="s">
        <v>134</v>
      </c>
      <c r="D1060" s="288">
        <v>0</v>
      </c>
      <c r="E1060" s="263">
        <v>0</v>
      </c>
      <c r="F1060" s="263" t="s">
        <v>137</v>
      </c>
    </row>
    <row r="1061" spans="1:6" ht="16.5" customHeight="1" thickBot="1">
      <c r="A1061" s="242"/>
      <c r="B1061" s="562" t="s">
        <v>12</v>
      </c>
      <c r="C1061" s="271" t="s">
        <v>130</v>
      </c>
      <c r="D1061" s="288">
        <v>27849</v>
      </c>
      <c r="E1061" s="263">
        <v>6306.8</v>
      </c>
      <c r="F1061" s="263">
        <v>22.6</v>
      </c>
    </row>
    <row r="1062" spans="1:6" ht="16.5" customHeight="1" thickBot="1">
      <c r="A1062" s="242"/>
      <c r="B1062" s="563"/>
      <c r="C1062" s="271" t="s">
        <v>131</v>
      </c>
      <c r="D1062" s="288">
        <v>27849</v>
      </c>
      <c r="E1062" s="263">
        <v>6306.8</v>
      </c>
      <c r="F1062" s="263">
        <v>22.6</v>
      </c>
    </row>
    <row r="1063" spans="1:6" ht="16.5" customHeight="1" thickBot="1">
      <c r="A1063" s="242"/>
      <c r="B1063" s="563"/>
      <c r="C1063" s="271" t="s">
        <v>132</v>
      </c>
      <c r="D1063" s="288">
        <v>0</v>
      </c>
      <c r="E1063" s="263">
        <v>0</v>
      </c>
      <c r="F1063" s="263" t="s">
        <v>137</v>
      </c>
    </row>
    <row r="1064" spans="1:6" ht="16.5" customHeight="1" thickBot="1">
      <c r="A1064" s="242"/>
      <c r="B1064" s="563"/>
      <c r="C1064" s="271" t="s">
        <v>133</v>
      </c>
      <c r="D1064" s="288">
        <v>0</v>
      </c>
      <c r="E1064" s="263">
        <v>0</v>
      </c>
      <c r="F1064" s="263" t="s">
        <v>137</v>
      </c>
    </row>
    <row r="1065" spans="1:6" ht="28.5" customHeight="1" thickBot="1">
      <c r="A1065" s="242"/>
      <c r="B1065" s="564"/>
      <c r="C1065" s="271" t="s">
        <v>134</v>
      </c>
      <c r="D1065" s="288">
        <v>0</v>
      </c>
      <c r="E1065" s="263">
        <v>0</v>
      </c>
      <c r="F1065" s="263" t="s">
        <v>137</v>
      </c>
    </row>
    <row r="1066" spans="1:6" ht="16.5" customHeight="1" thickBot="1">
      <c r="A1066" s="242"/>
      <c r="B1066" s="566" t="s">
        <v>13</v>
      </c>
      <c r="C1066" s="567" t="s">
        <v>130</v>
      </c>
      <c r="D1066" s="288">
        <v>0</v>
      </c>
      <c r="E1066" s="263">
        <v>160.6</v>
      </c>
      <c r="F1066" s="263" t="s">
        <v>137</v>
      </c>
    </row>
    <row r="1067" spans="1:6" ht="16.5" customHeight="1" thickBot="1">
      <c r="A1067" s="242"/>
      <c r="B1067" s="568"/>
      <c r="C1067" s="569"/>
      <c r="D1067" s="288">
        <v>0</v>
      </c>
      <c r="E1067" s="263">
        <v>160.6</v>
      </c>
      <c r="F1067" s="263"/>
    </row>
    <row r="1068" spans="1:6" ht="16.5" customHeight="1" thickBot="1">
      <c r="A1068" s="242"/>
      <c r="B1068" s="568"/>
      <c r="C1068" s="271" t="s">
        <v>131</v>
      </c>
      <c r="D1068" s="288">
        <v>0</v>
      </c>
      <c r="E1068" s="263">
        <v>0</v>
      </c>
      <c r="F1068" s="263" t="s">
        <v>137</v>
      </c>
    </row>
    <row r="1069" spans="1:6" ht="16.5" customHeight="1" thickBot="1">
      <c r="A1069" s="242"/>
      <c r="B1069" s="568"/>
      <c r="C1069" s="570" t="s">
        <v>132</v>
      </c>
      <c r="D1069" s="288">
        <v>0</v>
      </c>
      <c r="E1069" s="263">
        <v>0</v>
      </c>
      <c r="F1069" s="263" t="s">
        <v>137</v>
      </c>
    </row>
    <row r="1070" spans="1:6" ht="16.5" customHeight="1" thickBot="1">
      <c r="A1070" s="242"/>
      <c r="B1070" s="568"/>
      <c r="C1070" s="571" t="s">
        <v>133</v>
      </c>
      <c r="D1070" s="288">
        <v>0</v>
      </c>
      <c r="E1070" s="263">
        <v>0</v>
      </c>
      <c r="F1070" s="263" t="s">
        <v>137</v>
      </c>
    </row>
    <row r="1071" spans="1:6" ht="16.5" customHeight="1" thickBot="1">
      <c r="A1071" s="242"/>
      <c r="B1071" s="572"/>
      <c r="C1071" s="571" t="s">
        <v>134</v>
      </c>
      <c r="D1071" s="288">
        <v>0</v>
      </c>
      <c r="E1071" s="263">
        <v>0</v>
      </c>
      <c r="F1071" s="263" t="s">
        <v>137</v>
      </c>
    </row>
    <row r="1072" spans="1:6" ht="16.5" customHeight="1" thickBot="1">
      <c r="A1072" s="242"/>
      <c r="B1072" s="283"/>
      <c r="C1072" s="308" t="s">
        <v>130</v>
      </c>
      <c r="D1072" s="288">
        <v>0</v>
      </c>
      <c r="E1072" s="263">
        <v>0</v>
      </c>
      <c r="F1072" s="263" t="s">
        <v>137</v>
      </c>
    </row>
    <row r="1073" spans="1:6" ht="16.5" customHeight="1" thickBot="1">
      <c r="A1073" s="242"/>
      <c r="B1073" s="573" t="s">
        <v>14</v>
      </c>
      <c r="C1073" s="271" t="s">
        <v>131</v>
      </c>
      <c r="D1073" s="288">
        <v>0</v>
      </c>
      <c r="E1073" s="263">
        <v>0</v>
      </c>
      <c r="F1073" s="263" t="s">
        <v>137</v>
      </c>
    </row>
    <row r="1074" spans="1:6" ht="16.5" customHeight="1" thickBot="1">
      <c r="A1074" s="242"/>
      <c r="B1074" s="574"/>
      <c r="C1074" s="271" t="s">
        <v>132</v>
      </c>
      <c r="D1074" s="288">
        <v>0</v>
      </c>
      <c r="E1074" s="263">
        <v>0</v>
      </c>
      <c r="F1074" s="263" t="s">
        <v>137</v>
      </c>
    </row>
    <row r="1075" spans="1:6" ht="44.25" customHeight="1" thickBot="1">
      <c r="A1075" s="242"/>
      <c r="B1075" s="574"/>
      <c r="C1075" s="271" t="s">
        <v>133</v>
      </c>
      <c r="D1075" s="288">
        <v>0</v>
      </c>
      <c r="E1075" s="263">
        <v>0</v>
      </c>
      <c r="F1075" s="263" t="s">
        <v>137</v>
      </c>
    </row>
    <row r="1076" spans="1:6" ht="16.5" customHeight="1" thickBot="1">
      <c r="A1076" s="242"/>
      <c r="B1076" s="575"/>
      <c r="C1076" s="271" t="s">
        <v>134</v>
      </c>
      <c r="D1076" s="288">
        <v>1403</v>
      </c>
      <c r="E1076" s="263">
        <v>198.9</v>
      </c>
      <c r="F1076" s="263">
        <v>14.2</v>
      </c>
    </row>
    <row r="1077" spans="1:6" ht="16.5" customHeight="1" thickBot="1">
      <c r="A1077" s="242"/>
      <c r="B1077" s="562" t="s">
        <v>15</v>
      </c>
      <c r="C1077" s="271" t="s">
        <v>130</v>
      </c>
      <c r="D1077" s="288">
        <v>1403</v>
      </c>
      <c r="E1077" s="263">
        <v>198.9</v>
      </c>
      <c r="F1077" s="263">
        <v>14.2</v>
      </c>
    </row>
    <row r="1078" spans="1:6" ht="16.5" customHeight="1" thickBot="1">
      <c r="A1078" s="242"/>
      <c r="B1078" s="563"/>
      <c r="C1078" s="271" t="s">
        <v>131</v>
      </c>
      <c r="D1078" s="288">
        <v>0</v>
      </c>
      <c r="E1078" s="263">
        <v>0</v>
      </c>
      <c r="F1078" s="263" t="s">
        <v>137</v>
      </c>
    </row>
    <row r="1079" spans="1:6" ht="16.5" customHeight="1" thickBot="1">
      <c r="A1079" s="242"/>
      <c r="B1079" s="563"/>
      <c r="C1079" s="271" t="s">
        <v>132</v>
      </c>
      <c r="D1079" s="288">
        <v>0</v>
      </c>
      <c r="E1079" s="263">
        <v>0</v>
      </c>
      <c r="F1079" s="263" t="s">
        <v>137</v>
      </c>
    </row>
    <row r="1080" spans="1:6" ht="19.5" thickBot="1">
      <c r="A1080" s="242"/>
      <c r="B1080" s="563"/>
      <c r="C1080" s="271" t="s">
        <v>133</v>
      </c>
      <c r="D1080" s="288">
        <v>0</v>
      </c>
      <c r="E1080" s="263">
        <v>0</v>
      </c>
      <c r="F1080" s="263" t="s">
        <v>137</v>
      </c>
    </row>
    <row r="1081" spans="1:6" ht="19.5" customHeight="1" thickBot="1">
      <c r="A1081" s="242"/>
      <c r="B1081" s="564"/>
      <c r="C1081" s="271" t="s">
        <v>134</v>
      </c>
      <c r="D1081" s="288">
        <v>1395</v>
      </c>
      <c r="E1081" s="263">
        <v>198.9</v>
      </c>
      <c r="F1081" s="263">
        <v>14.2</v>
      </c>
    </row>
    <row r="1082" spans="1:6" ht="20.25" customHeight="1" thickBot="1">
      <c r="A1082" s="242"/>
      <c r="B1082" s="562" t="s">
        <v>16</v>
      </c>
      <c r="C1082" s="271" t="s">
        <v>130</v>
      </c>
      <c r="D1082" s="288">
        <v>1395</v>
      </c>
      <c r="E1082" s="263">
        <v>198.9</v>
      </c>
      <c r="F1082" s="263">
        <v>14.2</v>
      </c>
    </row>
    <row r="1083" spans="1:6" ht="18" customHeight="1" thickBot="1">
      <c r="A1083" s="242"/>
      <c r="B1083" s="563"/>
      <c r="C1083" s="271" t="s">
        <v>131</v>
      </c>
      <c r="D1083" s="288">
        <v>0</v>
      </c>
      <c r="E1083" s="263">
        <v>0</v>
      </c>
      <c r="F1083" s="263" t="s">
        <v>137</v>
      </c>
    </row>
    <row r="1084" spans="1:6" ht="18" customHeight="1" thickBot="1">
      <c r="A1084" s="242"/>
      <c r="B1084" s="563"/>
      <c r="C1084" s="271" t="s">
        <v>132</v>
      </c>
      <c r="D1084" s="288">
        <v>0</v>
      </c>
      <c r="E1084" s="263">
        <v>0</v>
      </c>
      <c r="F1084" s="263" t="s">
        <v>137</v>
      </c>
    </row>
    <row r="1085" spans="1:6" ht="18" customHeight="1" thickBot="1">
      <c r="A1085" s="242"/>
      <c r="B1085" s="563"/>
      <c r="C1085" s="271" t="s">
        <v>133</v>
      </c>
      <c r="D1085" s="288">
        <v>0</v>
      </c>
      <c r="E1085" s="263">
        <v>0</v>
      </c>
      <c r="F1085" s="263" t="s">
        <v>137</v>
      </c>
    </row>
    <row r="1086" spans="1:6" ht="19.5" customHeight="1" hidden="1" outlineLevel="1" thickBot="1">
      <c r="A1086" s="242"/>
      <c r="B1086" s="564"/>
      <c r="C1086" s="271" t="s">
        <v>134</v>
      </c>
      <c r="D1086" s="288">
        <v>7</v>
      </c>
      <c r="E1086" s="263">
        <v>0</v>
      </c>
      <c r="F1086" s="263" t="s">
        <v>137</v>
      </c>
    </row>
    <row r="1087" spans="1:6" ht="18.75" customHeight="1" hidden="1" outlineLevel="1" thickBot="1">
      <c r="A1087" s="242"/>
      <c r="B1087" s="562" t="s">
        <v>17</v>
      </c>
      <c r="C1087" s="271" t="s">
        <v>130</v>
      </c>
      <c r="D1087" s="288">
        <v>7</v>
      </c>
      <c r="E1087" s="263">
        <v>0</v>
      </c>
      <c r="F1087" s="263" t="s">
        <v>137</v>
      </c>
    </row>
    <row r="1088" spans="1:6" ht="18" customHeight="1" hidden="1" outlineLevel="1" thickBot="1">
      <c r="A1088" s="242"/>
      <c r="B1088" s="563"/>
      <c r="C1088" s="271" t="s">
        <v>131</v>
      </c>
      <c r="D1088" s="288">
        <v>0</v>
      </c>
      <c r="E1088" s="263">
        <v>0</v>
      </c>
      <c r="F1088" s="263" t="s">
        <v>137</v>
      </c>
    </row>
    <row r="1089" spans="1:6" ht="19.5" customHeight="1" hidden="1" outlineLevel="1" thickBot="1">
      <c r="A1089" s="242"/>
      <c r="B1089" s="563"/>
      <c r="C1089" s="271" t="s">
        <v>132</v>
      </c>
      <c r="D1089" s="288">
        <v>0</v>
      </c>
      <c r="E1089" s="263">
        <v>0</v>
      </c>
      <c r="F1089" s="263" t="s">
        <v>137</v>
      </c>
    </row>
    <row r="1090" spans="1:6" ht="20.25" customHeight="1" hidden="1" outlineLevel="1" thickBot="1">
      <c r="A1090" s="242"/>
      <c r="B1090" s="563"/>
      <c r="C1090" s="271" t="s">
        <v>133</v>
      </c>
      <c r="D1090" s="288">
        <v>0</v>
      </c>
      <c r="E1090" s="263">
        <v>0</v>
      </c>
      <c r="F1090" s="263" t="s">
        <v>137</v>
      </c>
    </row>
    <row r="1091" spans="1:6" ht="19.5" customHeight="1" hidden="1" outlineLevel="1" thickBot="1">
      <c r="A1091" s="242"/>
      <c r="B1091" s="564"/>
      <c r="C1091" s="271" t="s">
        <v>134</v>
      </c>
      <c r="D1091" s="288">
        <v>157680</v>
      </c>
      <c r="E1091" s="263">
        <v>15706.3</v>
      </c>
      <c r="F1091" s="263">
        <v>9.9</v>
      </c>
    </row>
    <row r="1092" spans="1:6" ht="19.5" customHeight="1" hidden="1" outlineLevel="1" thickBot="1">
      <c r="A1092" s="242"/>
      <c r="B1092" s="567" t="s">
        <v>18</v>
      </c>
      <c r="C1092" s="271" t="s">
        <v>130</v>
      </c>
      <c r="D1092" s="288">
        <v>148580</v>
      </c>
      <c r="E1092" s="263">
        <v>15690.5</v>
      </c>
      <c r="F1092" s="263">
        <v>10.6</v>
      </c>
    </row>
    <row r="1093" spans="1:6" ht="19.5" customHeight="1" hidden="1" outlineLevel="1" thickBot="1">
      <c r="A1093" s="242"/>
      <c r="B1093" s="576"/>
      <c r="C1093" s="271" t="s">
        <v>131</v>
      </c>
      <c r="D1093" s="288">
        <v>0</v>
      </c>
      <c r="E1093" s="263">
        <v>0</v>
      </c>
      <c r="F1093" s="263" t="s">
        <v>137</v>
      </c>
    </row>
    <row r="1094" spans="1:6" ht="19.5" customHeight="1" hidden="1" outlineLevel="1" thickBot="1">
      <c r="A1094" s="242"/>
      <c r="B1094" s="576"/>
      <c r="C1094" s="271" t="s">
        <v>132</v>
      </c>
      <c r="D1094" s="288">
        <v>100</v>
      </c>
      <c r="E1094" s="263">
        <v>15.8</v>
      </c>
      <c r="F1094" s="263">
        <v>15.8</v>
      </c>
    </row>
    <row r="1095" spans="1:6" ht="18.75" customHeight="1" hidden="1" outlineLevel="1" thickBot="1">
      <c r="A1095" s="242"/>
      <c r="B1095" s="576"/>
      <c r="C1095" s="271" t="s">
        <v>133</v>
      </c>
      <c r="D1095" s="288">
        <v>9000</v>
      </c>
      <c r="E1095" s="263">
        <v>0</v>
      </c>
      <c r="F1095" s="263" t="s">
        <v>137</v>
      </c>
    </row>
    <row r="1096" spans="1:6" ht="17.25" customHeight="1" hidden="1" outlineLevel="1" thickBot="1">
      <c r="A1096" s="242"/>
      <c r="B1096" s="569"/>
      <c r="C1096" s="271" t="s">
        <v>134</v>
      </c>
      <c r="D1096" s="288">
        <v>151870</v>
      </c>
      <c r="E1096" s="263">
        <v>15592</v>
      </c>
      <c r="F1096" s="263">
        <v>10.3</v>
      </c>
    </row>
    <row r="1097" spans="1:6" ht="16.5" customHeight="1" hidden="1" outlineLevel="1" thickBot="1">
      <c r="A1097" s="242"/>
      <c r="B1097" s="567" t="s">
        <v>19</v>
      </c>
      <c r="C1097" s="308" t="s">
        <v>130</v>
      </c>
      <c r="D1097" s="288">
        <v>142870</v>
      </c>
      <c r="E1097" s="263">
        <v>15592</v>
      </c>
      <c r="F1097" s="263">
        <v>10.9</v>
      </c>
    </row>
    <row r="1098" spans="1:6" ht="15.75" customHeight="1" hidden="1" outlineLevel="1" thickBot="1">
      <c r="A1098" s="242"/>
      <c r="B1098" s="576"/>
      <c r="C1098" s="271" t="s">
        <v>131</v>
      </c>
      <c r="D1098" s="288">
        <v>0</v>
      </c>
      <c r="E1098" s="263">
        <v>0</v>
      </c>
      <c r="F1098" s="263" t="s">
        <v>137</v>
      </c>
    </row>
    <row r="1099" spans="1:6" ht="15.75" customHeight="1" hidden="1" outlineLevel="1" thickBot="1">
      <c r="A1099" s="242"/>
      <c r="B1099" s="576"/>
      <c r="C1099" s="271" t="s">
        <v>132</v>
      </c>
      <c r="D1099" s="288">
        <v>0</v>
      </c>
      <c r="E1099" s="263">
        <v>0</v>
      </c>
      <c r="F1099" s="263" t="s">
        <v>137</v>
      </c>
    </row>
    <row r="1100" spans="1:6" ht="18" customHeight="1" hidden="1" outlineLevel="1" thickBot="1">
      <c r="A1100" s="242"/>
      <c r="B1100" s="576"/>
      <c r="C1100" s="271" t="s">
        <v>133</v>
      </c>
      <c r="D1100" s="288">
        <v>0</v>
      </c>
      <c r="E1100" s="263">
        <v>0</v>
      </c>
      <c r="F1100" s="263" t="s">
        <v>137</v>
      </c>
    </row>
    <row r="1101" spans="1:6" ht="18.75" customHeight="1" hidden="1" outlineLevel="1" thickBot="1">
      <c r="A1101" s="242"/>
      <c r="B1101" s="569"/>
      <c r="C1101" s="271" t="s">
        <v>134</v>
      </c>
      <c r="D1101" s="288">
        <v>0</v>
      </c>
      <c r="E1101" s="263">
        <v>0</v>
      </c>
      <c r="F1101" s="263" t="s">
        <v>137</v>
      </c>
    </row>
    <row r="1102" spans="1:6" ht="17.25" customHeight="1" hidden="1" outlineLevel="1" thickBot="1">
      <c r="A1102" s="242"/>
      <c r="B1102" s="562" t="s">
        <v>20</v>
      </c>
      <c r="C1102" s="271" t="s">
        <v>130</v>
      </c>
      <c r="D1102" s="288">
        <v>0</v>
      </c>
      <c r="E1102" s="263">
        <v>0</v>
      </c>
      <c r="F1102" s="263" t="s">
        <v>137</v>
      </c>
    </row>
    <row r="1103" spans="1:6" ht="17.25" customHeight="1" hidden="1" outlineLevel="1" thickBot="1">
      <c r="A1103" s="242"/>
      <c r="B1103" s="563"/>
      <c r="C1103" s="271" t="s">
        <v>131</v>
      </c>
      <c r="D1103" s="288">
        <v>0</v>
      </c>
      <c r="E1103" s="263">
        <v>0</v>
      </c>
      <c r="F1103" s="263" t="s">
        <v>137</v>
      </c>
    </row>
    <row r="1104" spans="1:6" ht="16.5" customHeight="1" hidden="1" outlineLevel="1" thickBot="1">
      <c r="A1104" s="242"/>
      <c r="B1104" s="563"/>
      <c r="C1104" s="271" t="s">
        <v>132</v>
      </c>
      <c r="D1104" s="288">
        <v>0</v>
      </c>
      <c r="E1104" s="263">
        <v>0</v>
      </c>
      <c r="F1104" s="263" t="s">
        <v>137</v>
      </c>
    </row>
    <row r="1105" spans="1:6" ht="18.75" customHeight="1" hidden="1" outlineLevel="1" thickBot="1">
      <c r="A1105" s="242"/>
      <c r="B1105" s="563"/>
      <c r="C1105" s="271" t="s">
        <v>133</v>
      </c>
      <c r="D1105" s="288">
        <v>0</v>
      </c>
      <c r="E1105" s="263">
        <v>0</v>
      </c>
      <c r="F1105" s="263" t="s">
        <v>137</v>
      </c>
    </row>
    <row r="1106" spans="1:6" ht="18.75" customHeight="1" hidden="1" outlineLevel="1" thickBot="1">
      <c r="A1106" s="242"/>
      <c r="B1106" s="564"/>
      <c r="C1106" s="271" t="s">
        <v>134</v>
      </c>
      <c r="D1106" s="288">
        <v>663</v>
      </c>
      <c r="E1106" s="263">
        <v>98.5</v>
      </c>
      <c r="F1106" s="263">
        <v>14.8</v>
      </c>
    </row>
    <row r="1107" spans="1:6" ht="18.75" customHeight="1" hidden="1" outlineLevel="1" thickBot="1">
      <c r="A1107" s="242"/>
      <c r="B1107" s="562" t="s">
        <v>21</v>
      </c>
      <c r="C1107" s="271" t="s">
        <v>130</v>
      </c>
      <c r="D1107" s="288">
        <v>663</v>
      </c>
      <c r="E1107" s="263">
        <v>98.5</v>
      </c>
      <c r="F1107" s="263">
        <v>14.8</v>
      </c>
    </row>
    <row r="1108" spans="1:6" ht="18.75" customHeight="1" hidden="1" outlineLevel="1" thickBot="1">
      <c r="A1108" s="242"/>
      <c r="B1108" s="563"/>
      <c r="C1108" s="271" t="s">
        <v>131</v>
      </c>
      <c r="D1108" s="288">
        <v>0</v>
      </c>
      <c r="E1108" s="263">
        <v>0</v>
      </c>
      <c r="F1108" s="263" t="s">
        <v>137</v>
      </c>
    </row>
    <row r="1109" spans="1:6" ht="18.75" customHeight="1" hidden="1" outlineLevel="1" thickBot="1">
      <c r="A1109" s="242"/>
      <c r="B1109" s="563"/>
      <c r="C1109" s="271" t="s">
        <v>132</v>
      </c>
      <c r="D1109" s="288">
        <v>0</v>
      </c>
      <c r="E1109" s="263">
        <v>0</v>
      </c>
      <c r="F1109" s="263" t="s">
        <v>137</v>
      </c>
    </row>
    <row r="1110" spans="1:6" ht="18.75" customHeight="1" hidden="1" outlineLevel="1" thickBot="1">
      <c r="A1110" s="242"/>
      <c r="B1110" s="563"/>
      <c r="C1110" s="271" t="s">
        <v>133</v>
      </c>
      <c r="D1110" s="288">
        <v>0</v>
      </c>
      <c r="E1110" s="263">
        <v>0</v>
      </c>
      <c r="F1110" s="263" t="s">
        <v>137</v>
      </c>
    </row>
    <row r="1111" spans="1:6" ht="18.75" customHeight="1" collapsed="1" thickBot="1">
      <c r="A1111" s="242"/>
      <c r="B1111" s="564"/>
      <c r="C1111" s="271" t="s">
        <v>134</v>
      </c>
      <c r="D1111" s="288">
        <v>100</v>
      </c>
      <c r="E1111" s="263">
        <v>15.8</v>
      </c>
      <c r="F1111" s="263">
        <v>15.8</v>
      </c>
    </row>
    <row r="1112" spans="1:6" ht="18.75" customHeight="1" thickBot="1">
      <c r="A1112" s="242"/>
      <c r="B1112" s="562" t="s">
        <v>457</v>
      </c>
      <c r="C1112" s="271" t="s">
        <v>130</v>
      </c>
      <c r="D1112" s="288">
        <v>0</v>
      </c>
      <c r="E1112" s="263">
        <v>0</v>
      </c>
      <c r="F1112" s="263" t="s">
        <v>137</v>
      </c>
    </row>
    <row r="1113" spans="1:6" ht="18.75" customHeight="1" thickBot="1">
      <c r="A1113" s="242"/>
      <c r="B1113" s="563"/>
      <c r="C1113" s="271" t="s">
        <v>131</v>
      </c>
      <c r="D1113" s="288">
        <v>0</v>
      </c>
      <c r="E1113" s="263">
        <v>0</v>
      </c>
      <c r="F1113" s="263" t="s">
        <v>137</v>
      </c>
    </row>
    <row r="1114" spans="1:6" ht="18.75" customHeight="1" thickBot="1">
      <c r="A1114" s="242"/>
      <c r="B1114" s="563"/>
      <c r="C1114" s="271" t="s">
        <v>132</v>
      </c>
      <c r="D1114" s="288">
        <v>100</v>
      </c>
      <c r="E1114" s="263">
        <v>15.8</v>
      </c>
      <c r="F1114" s="263">
        <v>15.8</v>
      </c>
    </row>
    <row r="1115" spans="1:6" ht="18.75" customHeight="1" thickBot="1">
      <c r="A1115" s="242"/>
      <c r="B1115" s="563"/>
      <c r="C1115" s="271" t="s">
        <v>133</v>
      </c>
      <c r="D1115" s="288">
        <v>0</v>
      </c>
      <c r="E1115" s="263">
        <v>0</v>
      </c>
      <c r="F1115" s="263" t="s">
        <v>137</v>
      </c>
    </row>
    <row r="1116" spans="1:6" ht="18.75" customHeight="1" thickBot="1">
      <c r="A1116" s="242"/>
      <c r="B1116" s="564"/>
      <c r="C1116" s="271" t="s">
        <v>134</v>
      </c>
      <c r="D1116" s="288">
        <v>5047</v>
      </c>
      <c r="E1116" s="263">
        <v>0</v>
      </c>
      <c r="F1116" s="263" t="s">
        <v>137</v>
      </c>
    </row>
    <row r="1117" spans="1:6" ht="18.75" customHeight="1" thickBot="1">
      <c r="A1117" s="242"/>
      <c r="B1117" s="562" t="s">
        <v>22</v>
      </c>
      <c r="C1117" s="271" t="s">
        <v>130</v>
      </c>
      <c r="D1117" s="288">
        <v>5047</v>
      </c>
      <c r="E1117" s="263">
        <v>0</v>
      </c>
      <c r="F1117" s="263" t="s">
        <v>137</v>
      </c>
    </row>
    <row r="1118" spans="1:6" ht="18.75" customHeight="1" thickBot="1">
      <c r="A1118" s="242"/>
      <c r="B1118" s="563"/>
      <c r="C1118" s="271" t="s">
        <v>131</v>
      </c>
      <c r="D1118" s="288">
        <v>0</v>
      </c>
      <c r="E1118" s="263">
        <v>0</v>
      </c>
      <c r="F1118" s="263" t="s">
        <v>137</v>
      </c>
    </row>
    <row r="1119" spans="1:6" ht="18.75" customHeight="1" thickBot="1">
      <c r="A1119" s="242"/>
      <c r="B1119" s="563"/>
      <c r="C1119" s="271" t="s">
        <v>132</v>
      </c>
      <c r="D1119" s="288">
        <v>0</v>
      </c>
      <c r="E1119" s="263">
        <v>0</v>
      </c>
      <c r="F1119" s="263" t="s">
        <v>137</v>
      </c>
    </row>
    <row r="1120" spans="1:6" ht="18.75" customHeight="1" thickBot="1">
      <c r="A1120" s="242"/>
      <c r="B1120" s="563"/>
      <c r="C1120" s="271" t="s">
        <v>133</v>
      </c>
      <c r="D1120" s="288">
        <v>0</v>
      </c>
      <c r="E1120" s="263">
        <v>0</v>
      </c>
      <c r="F1120" s="263" t="s">
        <v>137</v>
      </c>
    </row>
    <row r="1121" spans="1:6" ht="20.25" customHeight="1" thickBot="1">
      <c r="A1121" s="242"/>
      <c r="B1121" s="564"/>
      <c r="C1121" s="271" t="s">
        <v>134</v>
      </c>
      <c r="D1121" s="288">
        <v>38640</v>
      </c>
      <c r="E1121" s="263">
        <v>7029.8</v>
      </c>
      <c r="F1121" s="263">
        <v>18.2</v>
      </c>
    </row>
    <row r="1122" spans="1:6" ht="41.25" customHeight="1" thickBot="1">
      <c r="A1122" s="242"/>
      <c r="B1122" s="567" t="s">
        <v>23</v>
      </c>
      <c r="C1122" s="308" t="s">
        <v>130</v>
      </c>
      <c r="D1122" s="288">
        <v>38640</v>
      </c>
      <c r="E1122" s="263">
        <v>7029.8</v>
      </c>
      <c r="F1122" s="263">
        <v>18.2</v>
      </c>
    </row>
    <row r="1123" spans="1:6" ht="18.75" customHeight="1" thickBot="1">
      <c r="A1123" s="242"/>
      <c r="B1123" s="576"/>
      <c r="C1123" s="271" t="s">
        <v>131</v>
      </c>
      <c r="D1123" s="288">
        <v>0</v>
      </c>
      <c r="E1123" s="263">
        <v>0</v>
      </c>
      <c r="F1123" s="263" t="s">
        <v>137</v>
      </c>
    </row>
    <row r="1124" spans="1:6" ht="18.75" customHeight="1" thickBot="1">
      <c r="A1124" s="242"/>
      <c r="B1124" s="576"/>
      <c r="C1124" s="271" t="s">
        <v>132</v>
      </c>
      <c r="D1124" s="288">
        <v>0</v>
      </c>
      <c r="E1124" s="263">
        <v>0</v>
      </c>
      <c r="F1124" s="263" t="s">
        <v>137</v>
      </c>
    </row>
    <row r="1125" spans="1:6" ht="20.25" customHeight="1" thickBot="1">
      <c r="A1125" s="242"/>
      <c r="B1125" s="576"/>
      <c r="C1125" s="271" t="s">
        <v>133</v>
      </c>
      <c r="D1125" s="288">
        <v>0</v>
      </c>
      <c r="E1125" s="263">
        <v>0</v>
      </c>
      <c r="F1125" s="263" t="s">
        <v>137</v>
      </c>
    </row>
    <row r="1126" spans="1:6" ht="58.5" customHeight="1" thickBot="1">
      <c r="A1126" s="242"/>
      <c r="B1126" s="569"/>
      <c r="C1126" s="271" t="s">
        <v>134</v>
      </c>
      <c r="D1126" s="288">
        <v>10686</v>
      </c>
      <c r="E1126" s="263">
        <v>2511.6</v>
      </c>
      <c r="F1126" s="263">
        <v>23.5</v>
      </c>
    </row>
    <row r="1127" spans="1:6" ht="18.75" customHeight="1" thickBot="1">
      <c r="A1127" s="242"/>
      <c r="B1127" s="255" t="s">
        <v>1</v>
      </c>
      <c r="C1127" s="271" t="s">
        <v>130</v>
      </c>
      <c r="D1127" s="288">
        <v>10686</v>
      </c>
      <c r="E1127" s="263">
        <v>2511.6</v>
      </c>
      <c r="F1127" s="263">
        <v>23.5</v>
      </c>
    </row>
    <row r="1128" spans="1:6" ht="18.75" customHeight="1" thickBot="1">
      <c r="A1128" s="242"/>
      <c r="B1128" s="565"/>
      <c r="C1128" s="271" t="s">
        <v>131</v>
      </c>
      <c r="D1128" s="288">
        <v>0</v>
      </c>
      <c r="E1128" s="263">
        <v>0</v>
      </c>
      <c r="F1128" s="263" t="s">
        <v>137</v>
      </c>
    </row>
    <row r="1129" spans="1:6" ht="18" customHeight="1" thickBot="1">
      <c r="A1129" s="242"/>
      <c r="B1129" s="565"/>
      <c r="C1129" s="271" t="s">
        <v>132</v>
      </c>
      <c r="D1129" s="288">
        <v>0</v>
      </c>
      <c r="E1129" s="263">
        <v>0</v>
      </c>
      <c r="F1129" s="263" t="s">
        <v>137</v>
      </c>
    </row>
    <row r="1130" spans="1:6" ht="20.25" customHeight="1" thickBot="1">
      <c r="A1130" s="242"/>
      <c r="B1130" s="565"/>
      <c r="C1130" s="271" t="s">
        <v>133</v>
      </c>
      <c r="D1130" s="288">
        <v>0</v>
      </c>
      <c r="E1130" s="263">
        <v>0</v>
      </c>
      <c r="F1130" s="263" t="s">
        <v>137</v>
      </c>
    </row>
    <row r="1131" spans="1:6" ht="19.5" thickBot="1">
      <c r="A1131" s="242"/>
      <c r="B1131" s="258"/>
      <c r="C1131" s="271" t="s">
        <v>134</v>
      </c>
      <c r="D1131" s="288">
        <v>27954</v>
      </c>
      <c r="E1131" s="263">
        <v>4518.2</v>
      </c>
      <c r="F1131" s="263">
        <v>16.2</v>
      </c>
    </row>
    <row r="1132" spans="1:6" ht="19.5" thickBot="1">
      <c r="A1132" s="242"/>
      <c r="B1132" s="567" t="s">
        <v>24</v>
      </c>
      <c r="C1132" s="271" t="s">
        <v>130</v>
      </c>
      <c r="D1132" s="288">
        <v>27954</v>
      </c>
      <c r="E1132" s="263">
        <v>4518.2</v>
      </c>
      <c r="F1132" s="263">
        <v>16.2</v>
      </c>
    </row>
    <row r="1133" spans="1:6" ht="38.25" thickBot="1">
      <c r="A1133" s="242"/>
      <c r="B1133" s="576"/>
      <c r="C1133" s="271" t="s">
        <v>131</v>
      </c>
      <c r="D1133" s="288">
        <v>0</v>
      </c>
      <c r="E1133" s="263">
        <v>0</v>
      </c>
      <c r="F1133" s="263" t="s">
        <v>137</v>
      </c>
    </row>
    <row r="1134" spans="1:6" ht="19.5" thickBot="1">
      <c r="A1134" s="242"/>
      <c r="B1134" s="576"/>
      <c r="C1134" s="271" t="s">
        <v>132</v>
      </c>
      <c r="D1134" s="288">
        <v>0</v>
      </c>
      <c r="E1134" s="263">
        <v>0</v>
      </c>
      <c r="F1134" s="263" t="s">
        <v>137</v>
      </c>
    </row>
    <row r="1135" spans="1:6" ht="16.5" customHeight="1" thickBot="1">
      <c r="A1135" s="242"/>
      <c r="B1135" s="576"/>
      <c r="C1135" s="271" t="s">
        <v>133</v>
      </c>
      <c r="D1135" s="288">
        <v>0</v>
      </c>
      <c r="E1135" s="263">
        <v>0</v>
      </c>
      <c r="F1135" s="263" t="s">
        <v>137</v>
      </c>
    </row>
    <row r="1136" spans="1:6" ht="19.5" thickBot="1">
      <c r="A1136" s="242"/>
      <c r="B1136" s="569"/>
      <c r="C1136" s="271" t="s">
        <v>134</v>
      </c>
      <c r="D1136" s="262"/>
      <c r="E1136" s="263"/>
      <c r="F1136" s="263"/>
    </row>
    <row r="1137" spans="1:6" ht="18.75">
      <c r="A1137" s="242"/>
      <c r="B1137" s="243"/>
      <c r="C1137" s="43"/>
      <c r="D1137" s="43"/>
      <c r="E1137" s="43"/>
      <c r="F1137" s="98"/>
    </row>
    <row r="1138" spans="1:6" ht="18.75">
      <c r="A1138" s="711" t="s">
        <v>115</v>
      </c>
      <c r="B1138" s="696" t="s">
        <v>342</v>
      </c>
      <c r="C1138" s="384" t="s">
        <v>130</v>
      </c>
      <c r="D1138" s="712">
        <v>99739.4</v>
      </c>
      <c r="E1138" s="712">
        <v>35103.73</v>
      </c>
      <c r="F1138" s="713">
        <v>35.2</v>
      </c>
    </row>
    <row r="1139" spans="1:6" ht="18.75">
      <c r="A1139" s="711"/>
      <c r="B1139" s="700"/>
      <c r="C1139" s="384" t="s">
        <v>131</v>
      </c>
      <c r="D1139" s="712">
        <v>82139</v>
      </c>
      <c r="E1139" s="712">
        <v>35103.73</v>
      </c>
      <c r="F1139" s="713">
        <v>42.74</v>
      </c>
    </row>
    <row r="1140" spans="1:6" ht="15" customHeight="1">
      <c r="A1140" s="711"/>
      <c r="B1140" s="700"/>
      <c r="C1140" s="384" t="s">
        <v>132</v>
      </c>
      <c r="D1140" s="713">
        <v>0</v>
      </c>
      <c r="E1140" s="713">
        <v>0</v>
      </c>
      <c r="F1140" s="713">
        <v>0</v>
      </c>
    </row>
    <row r="1141" spans="1:6" ht="15.75" customHeight="1">
      <c r="A1141" s="711"/>
      <c r="B1141" s="700"/>
      <c r="C1141" s="384" t="s">
        <v>133</v>
      </c>
      <c r="D1141" s="713">
        <v>0</v>
      </c>
      <c r="E1141" s="713">
        <v>0</v>
      </c>
      <c r="F1141" s="713">
        <v>0</v>
      </c>
    </row>
    <row r="1142" spans="1:6" ht="72.75" customHeight="1">
      <c r="A1142" s="711"/>
      <c r="B1142" s="702"/>
      <c r="C1142" s="384" t="s">
        <v>134</v>
      </c>
      <c r="D1142" s="712">
        <v>17600.4</v>
      </c>
      <c r="E1142" s="713">
        <v>0</v>
      </c>
      <c r="F1142" s="713">
        <v>100</v>
      </c>
    </row>
    <row r="1143" spans="1:6" ht="18.75" hidden="1" outlineLevel="1">
      <c r="A1143" s="577" t="s">
        <v>144</v>
      </c>
      <c r="B1143" s="523" t="s">
        <v>343</v>
      </c>
      <c r="C1143" s="54" t="s">
        <v>130</v>
      </c>
      <c r="D1143" s="55">
        <v>0</v>
      </c>
      <c r="E1143" s="55">
        <v>0</v>
      </c>
      <c r="F1143" s="55">
        <v>0</v>
      </c>
    </row>
    <row r="1144" spans="1:6" ht="18.75" hidden="1" outlineLevel="1">
      <c r="A1144" s="577"/>
      <c r="B1144" s="526"/>
      <c r="C1144" s="54" t="s">
        <v>131</v>
      </c>
      <c r="D1144" s="55">
        <v>0</v>
      </c>
      <c r="E1144" s="55">
        <v>0</v>
      </c>
      <c r="F1144" s="55">
        <v>0</v>
      </c>
    </row>
    <row r="1145" spans="1:6" ht="18.75" hidden="1" outlineLevel="1">
      <c r="A1145" s="577"/>
      <c r="B1145" s="526"/>
      <c r="C1145" s="54" t="s">
        <v>132</v>
      </c>
      <c r="D1145" s="55">
        <v>0</v>
      </c>
      <c r="E1145" s="55">
        <v>0</v>
      </c>
      <c r="F1145" s="55">
        <v>0</v>
      </c>
    </row>
    <row r="1146" spans="1:6" ht="18.75" hidden="1" outlineLevel="1">
      <c r="A1146" s="577"/>
      <c r="B1146" s="526"/>
      <c r="C1146" s="54" t="s">
        <v>133</v>
      </c>
      <c r="D1146" s="55">
        <v>0</v>
      </c>
      <c r="E1146" s="55">
        <v>0</v>
      </c>
      <c r="F1146" s="55">
        <v>0</v>
      </c>
    </row>
    <row r="1147" spans="1:6" ht="18.75" hidden="1" outlineLevel="1">
      <c r="A1147" s="577"/>
      <c r="B1147" s="528"/>
      <c r="C1147" s="54" t="s">
        <v>134</v>
      </c>
      <c r="D1147" s="55">
        <v>0</v>
      </c>
      <c r="E1147" s="55">
        <v>0</v>
      </c>
      <c r="F1147" s="55">
        <v>0</v>
      </c>
    </row>
    <row r="1148" spans="1:6" ht="18.75" hidden="1" outlineLevel="1">
      <c r="A1148" s="577" t="s">
        <v>153</v>
      </c>
      <c r="B1148" s="523" t="s">
        <v>344</v>
      </c>
      <c r="C1148" s="54" t="s">
        <v>130</v>
      </c>
      <c r="D1148" s="55">
        <v>0</v>
      </c>
      <c r="E1148" s="55">
        <v>0</v>
      </c>
      <c r="F1148" s="55">
        <v>0</v>
      </c>
    </row>
    <row r="1149" spans="1:6" ht="18.75" hidden="1" outlineLevel="1">
      <c r="A1149" s="577"/>
      <c r="B1149" s="526"/>
      <c r="C1149" s="54" t="s">
        <v>131</v>
      </c>
      <c r="D1149" s="55">
        <v>0</v>
      </c>
      <c r="E1149" s="55">
        <v>0</v>
      </c>
      <c r="F1149" s="55">
        <v>0</v>
      </c>
    </row>
    <row r="1150" spans="1:6" ht="18.75" hidden="1" outlineLevel="1">
      <c r="A1150" s="577"/>
      <c r="B1150" s="526"/>
      <c r="C1150" s="54" t="s">
        <v>132</v>
      </c>
      <c r="D1150" s="55">
        <v>0</v>
      </c>
      <c r="E1150" s="55">
        <v>0</v>
      </c>
      <c r="F1150" s="55">
        <v>0</v>
      </c>
    </row>
    <row r="1151" spans="1:6" ht="18.75" hidden="1" outlineLevel="1">
      <c r="A1151" s="577"/>
      <c r="B1151" s="526"/>
      <c r="C1151" s="54" t="s">
        <v>133</v>
      </c>
      <c r="D1151" s="55">
        <v>0</v>
      </c>
      <c r="E1151" s="55">
        <v>0</v>
      </c>
      <c r="F1151" s="55">
        <v>0</v>
      </c>
    </row>
    <row r="1152" spans="1:6" ht="18.75" hidden="1" outlineLevel="1">
      <c r="A1152" s="577"/>
      <c r="B1152" s="528"/>
      <c r="C1152" s="54" t="s">
        <v>134</v>
      </c>
      <c r="D1152" s="55">
        <v>0</v>
      </c>
      <c r="E1152" s="55">
        <v>0</v>
      </c>
      <c r="F1152" s="55">
        <v>0</v>
      </c>
    </row>
    <row r="1153" spans="1:6" ht="18.75" hidden="1" outlineLevel="1">
      <c r="A1153" s="578" t="s">
        <v>154</v>
      </c>
      <c r="B1153" s="548" t="s">
        <v>345</v>
      </c>
      <c r="C1153" s="54" t="s">
        <v>130</v>
      </c>
      <c r="D1153" s="55">
        <v>0</v>
      </c>
      <c r="E1153" s="55">
        <v>0</v>
      </c>
      <c r="F1153" s="55">
        <v>0</v>
      </c>
    </row>
    <row r="1154" spans="1:6" ht="18.75" hidden="1" outlineLevel="1">
      <c r="A1154" s="483"/>
      <c r="B1154" s="579"/>
      <c r="C1154" s="54" t="s">
        <v>131</v>
      </c>
      <c r="D1154" s="55">
        <v>0</v>
      </c>
      <c r="E1154" s="55">
        <v>0</v>
      </c>
      <c r="F1154" s="55">
        <v>0</v>
      </c>
    </row>
    <row r="1155" spans="1:6" ht="18.75" hidden="1" outlineLevel="1">
      <c r="A1155" s="483"/>
      <c r="B1155" s="579"/>
      <c r="C1155" s="54" t="s">
        <v>132</v>
      </c>
      <c r="D1155" s="55">
        <v>0</v>
      </c>
      <c r="E1155" s="55">
        <v>0</v>
      </c>
      <c r="F1155" s="55">
        <v>0</v>
      </c>
    </row>
    <row r="1156" spans="1:6" ht="18.75" hidden="1" outlineLevel="1">
      <c r="A1156" s="483"/>
      <c r="B1156" s="579"/>
      <c r="C1156" s="54" t="s">
        <v>133</v>
      </c>
      <c r="D1156" s="55">
        <v>0</v>
      </c>
      <c r="E1156" s="55">
        <v>0</v>
      </c>
      <c r="F1156" s="55">
        <v>0</v>
      </c>
    </row>
    <row r="1157" spans="1:6" ht="18.75" hidden="1" outlineLevel="1">
      <c r="A1157" s="486"/>
      <c r="B1157" s="546"/>
      <c r="C1157" s="54" t="s">
        <v>134</v>
      </c>
      <c r="D1157" s="55">
        <v>0</v>
      </c>
      <c r="E1157" s="55">
        <v>0</v>
      </c>
      <c r="F1157" s="55">
        <v>0</v>
      </c>
    </row>
    <row r="1158" spans="1:6" ht="18.75" hidden="1" outlineLevel="1">
      <c r="A1158" s="522" t="s">
        <v>155</v>
      </c>
      <c r="B1158" s="548" t="s">
        <v>346</v>
      </c>
      <c r="C1158" s="54" t="s">
        <v>130</v>
      </c>
      <c r="D1158" s="55">
        <v>0</v>
      </c>
      <c r="E1158" s="55">
        <v>0</v>
      </c>
      <c r="F1158" s="55">
        <v>0</v>
      </c>
    </row>
    <row r="1159" spans="1:6" ht="18.75" hidden="1" outlineLevel="1">
      <c r="A1159" s="525"/>
      <c r="B1159" s="579"/>
      <c r="C1159" s="54" t="s">
        <v>131</v>
      </c>
      <c r="D1159" s="55">
        <v>0</v>
      </c>
      <c r="E1159" s="55">
        <v>0</v>
      </c>
      <c r="F1159" s="55">
        <v>0</v>
      </c>
    </row>
    <row r="1160" spans="1:6" ht="18.75" hidden="1" outlineLevel="1">
      <c r="A1160" s="525"/>
      <c r="B1160" s="579"/>
      <c r="C1160" s="54" t="s">
        <v>132</v>
      </c>
      <c r="D1160" s="55">
        <v>0</v>
      </c>
      <c r="E1160" s="55">
        <v>0</v>
      </c>
      <c r="F1160" s="55">
        <v>0</v>
      </c>
    </row>
    <row r="1161" spans="1:6" ht="18.75" hidden="1" outlineLevel="1">
      <c r="A1161" s="525"/>
      <c r="B1161" s="579"/>
      <c r="C1161" s="54" t="s">
        <v>133</v>
      </c>
      <c r="D1161" s="55">
        <v>0</v>
      </c>
      <c r="E1161" s="55">
        <v>0</v>
      </c>
      <c r="F1161" s="55">
        <v>0</v>
      </c>
    </row>
    <row r="1162" spans="1:6" ht="18.75" hidden="1" outlineLevel="1">
      <c r="A1162" s="527"/>
      <c r="B1162" s="546"/>
      <c r="C1162" s="54" t="s">
        <v>134</v>
      </c>
      <c r="D1162" s="55">
        <v>0</v>
      </c>
      <c r="E1162" s="55">
        <v>0</v>
      </c>
      <c r="F1162" s="55">
        <v>0</v>
      </c>
    </row>
    <row r="1163" spans="1:6" ht="18.75" hidden="1" outlineLevel="1">
      <c r="A1163" s="522" t="s">
        <v>156</v>
      </c>
      <c r="B1163" s="548" t="s">
        <v>347</v>
      </c>
      <c r="C1163" s="54" t="s">
        <v>130</v>
      </c>
      <c r="D1163" s="55">
        <v>0</v>
      </c>
      <c r="E1163" s="55">
        <v>0</v>
      </c>
      <c r="F1163" s="55">
        <v>0</v>
      </c>
    </row>
    <row r="1164" spans="1:6" ht="18.75" hidden="1" outlineLevel="1">
      <c r="A1164" s="525"/>
      <c r="B1164" s="579"/>
      <c r="C1164" s="54" t="s">
        <v>131</v>
      </c>
      <c r="D1164" s="55">
        <v>0</v>
      </c>
      <c r="E1164" s="55">
        <v>0</v>
      </c>
      <c r="F1164" s="55">
        <v>0</v>
      </c>
    </row>
    <row r="1165" spans="1:6" ht="18.75" hidden="1" outlineLevel="1">
      <c r="A1165" s="525"/>
      <c r="B1165" s="579"/>
      <c r="C1165" s="54" t="s">
        <v>132</v>
      </c>
      <c r="D1165" s="55">
        <v>0</v>
      </c>
      <c r="E1165" s="55">
        <v>0</v>
      </c>
      <c r="F1165" s="55">
        <v>0</v>
      </c>
    </row>
    <row r="1166" spans="1:6" ht="18.75" hidden="1" outlineLevel="1">
      <c r="A1166" s="525"/>
      <c r="B1166" s="579"/>
      <c r="C1166" s="54" t="s">
        <v>133</v>
      </c>
      <c r="D1166" s="55">
        <v>0</v>
      </c>
      <c r="E1166" s="55">
        <v>0</v>
      </c>
      <c r="F1166" s="55">
        <v>0</v>
      </c>
    </row>
    <row r="1167" spans="1:6" ht="18.75" hidden="1" outlineLevel="1">
      <c r="A1167" s="527"/>
      <c r="B1167" s="546"/>
      <c r="C1167" s="54" t="s">
        <v>134</v>
      </c>
      <c r="D1167" s="55">
        <v>0</v>
      </c>
      <c r="E1167" s="55">
        <v>0</v>
      </c>
      <c r="F1167" s="55">
        <v>0</v>
      </c>
    </row>
    <row r="1168" spans="1:6" ht="18.75" collapsed="1">
      <c r="A1168" s="522" t="s">
        <v>158</v>
      </c>
      <c r="B1168" s="523" t="s">
        <v>348</v>
      </c>
      <c r="C1168" s="54" t="s">
        <v>130</v>
      </c>
      <c r="D1168" s="524">
        <v>64698</v>
      </c>
      <c r="E1168" s="524">
        <v>21429.73</v>
      </c>
      <c r="F1168" s="55">
        <v>33.1</v>
      </c>
    </row>
    <row r="1169" spans="1:6" ht="18.75">
      <c r="A1169" s="525"/>
      <c r="B1169" s="526"/>
      <c r="C1169" s="54" t="s">
        <v>131</v>
      </c>
      <c r="D1169" s="524">
        <v>64698</v>
      </c>
      <c r="E1169" s="524">
        <v>21429.73</v>
      </c>
      <c r="F1169" s="55">
        <v>33.1</v>
      </c>
    </row>
    <row r="1170" spans="1:6" ht="18.75">
      <c r="A1170" s="525"/>
      <c r="B1170" s="526"/>
      <c r="C1170" s="54" t="s">
        <v>132</v>
      </c>
      <c r="D1170" s="580">
        <v>0</v>
      </c>
      <c r="E1170" s="580">
        <v>0</v>
      </c>
      <c r="F1170" s="580">
        <v>0</v>
      </c>
    </row>
    <row r="1171" spans="1:6" ht="18.75">
      <c r="A1171" s="525"/>
      <c r="B1171" s="526"/>
      <c r="C1171" s="54" t="s">
        <v>133</v>
      </c>
      <c r="D1171" s="580">
        <v>0</v>
      </c>
      <c r="E1171" s="580">
        <v>0</v>
      </c>
      <c r="F1171" s="580">
        <v>0</v>
      </c>
    </row>
    <row r="1172" spans="1:6" ht="18.75">
      <c r="A1172" s="527"/>
      <c r="B1172" s="528"/>
      <c r="C1172" s="54" t="s">
        <v>134</v>
      </c>
      <c r="D1172" s="580">
        <v>0</v>
      </c>
      <c r="E1172" s="580">
        <v>0</v>
      </c>
      <c r="F1172" s="580">
        <v>0</v>
      </c>
    </row>
    <row r="1173" spans="1:6" ht="15.75" customHeight="1">
      <c r="A1173" s="522" t="s">
        <v>159</v>
      </c>
      <c r="B1173" s="548" t="s">
        <v>349</v>
      </c>
      <c r="C1173" s="54" t="s">
        <v>130</v>
      </c>
      <c r="D1173" s="524">
        <v>64698</v>
      </c>
      <c r="E1173" s="524">
        <v>21429.73</v>
      </c>
      <c r="F1173" s="55">
        <v>33.1</v>
      </c>
    </row>
    <row r="1174" spans="1:6" ht="18.75">
      <c r="A1174" s="525"/>
      <c r="B1174" s="579"/>
      <c r="C1174" s="54" t="s">
        <v>131</v>
      </c>
      <c r="D1174" s="524">
        <v>64698</v>
      </c>
      <c r="E1174" s="524">
        <v>21429.73</v>
      </c>
      <c r="F1174" s="55">
        <v>33.1</v>
      </c>
    </row>
    <row r="1175" spans="1:6" ht="18.75">
      <c r="A1175" s="525"/>
      <c r="B1175" s="579"/>
      <c r="C1175" s="54" t="s">
        <v>132</v>
      </c>
      <c r="D1175" s="580">
        <v>0</v>
      </c>
      <c r="E1175" s="580">
        <v>0</v>
      </c>
      <c r="F1175" s="580">
        <v>0</v>
      </c>
    </row>
    <row r="1176" spans="1:6" ht="18.75">
      <c r="A1176" s="525"/>
      <c r="B1176" s="579"/>
      <c r="C1176" s="54" t="s">
        <v>133</v>
      </c>
      <c r="D1176" s="580">
        <v>0</v>
      </c>
      <c r="E1176" s="580">
        <v>0</v>
      </c>
      <c r="F1176" s="580">
        <v>0</v>
      </c>
    </row>
    <row r="1177" spans="1:6" ht="18.75">
      <c r="A1177" s="527"/>
      <c r="B1177" s="546"/>
      <c r="C1177" s="54" t="s">
        <v>134</v>
      </c>
      <c r="D1177" s="580">
        <v>0</v>
      </c>
      <c r="E1177" s="580">
        <v>0</v>
      </c>
      <c r="F1177" s="580">
        <v>0</v>
      </c>
    </row>
    <row r="1178" spans="1:6" ht="15.75" customHeight="1">
      <c r="A1178" s="522" t="s">
        <v>350</v>
      </c>
      <c r="B1178" s="523" t="s">
        <v>351</v>
      </c>
      <c r="C1178" s="54" t="s">
        <v>130</v>
      </c>
      <c r="D1178" s="581">
        <v>35041.4</v>
      </c>
      <c r="E1178" s="581">
        <v>13674</v>
      </c>
      <c r="F1178" s="55">
        <v>39</v>
      </c>
    </row>
    <row r="1179" spans="1:6" ht="18.75">
      <c r="A1179" s="525"/>
      <c r="B1179" s="526"/>
      <c r="C1179" s="54" t="s">
        <v>131</v>
      </c>
      <c r="D1179" s="581">
        <v>17441</v>
      </c>
      <c r="E1179" s="581">
        <v>13674</v>
      </c>
      <c r="F1179" s="55">
        <v>78.4</v>
      </c>
    </row>
    <row r="1180" spans="1:6" ht="18.75">
      <c r="A1180" s="525"/>
      <c r="B1180" s="526"/>
      <c r="C1180" s="54" t="s">
        <v>132</v>
      </c>
      <c r="D1180" s="581">
        <v>0</v>
      </c>
      <c r="E1180" s="581">
        <v>0</v>
      </c>
      <c r="F1180" s="580">
        <v>0</v>
      </c>
    </row>
    <row r="1181" spans="1:6" ht="18.75">
      <c r="A1181" s="525"/>
      <c r="B1181" s="526"/>
      <c r="C1181" s="54" t="s">
        <v>133</v>
      </c>
      <c r="D1181" s="581">
        <v>0</v>
      </c>
      <c r="E1181" s="581">
        <v>0</v>
      </c>
      <c r="F1181" s="580">
        <v>0</v>
      </c>
    </row>
    <row r="1182" spans="1:6" ht="18.75">
      <c r="A1182" s="527"/>
      <c r="B1182" s="528"/>
      <c r="C1182" s="54" t="s">
        <v>134</v>
      </c>
      <c r="D1182" s="581">
        <v>17600.4</v>
      </c>
      <c r="E1182" s="581">
        <v>0</v>
      </c>
      <c r="F1182" s="580">
        <v>100</v>
      </c>
    </row>
    <row r="1183" spans="1:6" ht="15.75" customHeight="1">
      <c r="A1183" s="522" t="s">
        <v>352</v>
      </c>
      <c r="B1183" s="548" t="s">
        <v>353</v>
      </c>
      <c r="C1183" s="54" t="s">
        <v>130</v>
      </c>
      <c r="D1183" s="581">
        <v>35041.4</v>
      </c>
      <c r="E1183" s="581">
        <v>13674</v>
      </c>
      <c r="F1183" s="55">
        <v>39</v>
      </c>
    </row>
    <row r="1184" spans="1:6" ht="18.75">
      <c r="A1184" s="483"/>
      <c r="B1184" s="579"/>
      <c r="C1184" s="54" t="s">
        <v>131</v>
      </c>
      <c r="D1184" s="581">
        <v>17441</v>
      </c>
      <c r="E1184" s="581">
        <v>13674</v>
      </c>
      <c r="F1184" s="55">
        <v>78.4</v>
      </c>
    </row>
    <row r="1185" spans="1:6" ht="18.75">
      <c r="A1185" s="483"/>
      <c r="B1185" s="579"/>
      <c r="C1185" s="54" t="s">
        <v>132</v>
      </c>
      <c r="D1185" s="581">
        <v>0</v>
      </c>
      <c r="E1185" s="581">
        <v>0</v>
      </c>
      <c r="F1185" s="580">
        <v>0</v>
      </c>
    </row>
    <row r="1186" spans="1:6" ht="18.75">
      <c r="A1186" s="483"/>
      <c r="B1186" s="579"/>
      <c r="C1186" s="54" t="s">
        <v>133</v>
      </c>
      <c r="D1186" s="581">
        <v>0</v>
      </c>
      <c r="E1186" s="581">
        <v>0</v>
      </c>
      <c r="F1186" s="580">
        <v>0</v>
      </c>
    </row>
    <row r="1187" spans="1:6" ht="18.75">
      <c r="A1187" s="486"/>
      <c r="B1187" s="546"/>
      <c r="C1187" s="54" t="s">
        <v>134</v>
      </c>
      <c r="D1187" s="581">
        <v>17600.4</v>
      </c>
      <c r="E1187" s="581">
        <v>0</v>
      </c>
      <c r="F1187" s="580">
        <v>100</v>
      </c>
    </row>
    <row r="1188" spans="1:6" ht="15.75" customHeight="1">
      <c r="A1188" s="143"/>
      <c r="B1188" s="144"/>
      <c r="C1188" s="510"/>
      <c r="D1188" s="43"/>
      <c r="E1188" s="43"/>
      <c r="F1188" s="98"/>
    </row>
    <row r="1189" spans="1:6" ht="93.75">
      <c r="A1189" s="377" t="s">
        <v>116</v>
      </c>
      <c r="B1189" s="378" t="s">
        <v>128</v>
      </c>
      <c r="C1189" s="582" t="s">
        <v>139</v>
      </c>
      <c r="D1189" s="583">
        <v>15446</v>
      </c>
      <c r="E1189" s="583">
        <v>1210.844</v>
      </c>
      <c r="F1189" s="584">
        <f>E1189/D1189*100</f>
        <v>7.839207561828306</v>
      </c>
    </row>
    <row r="1190" spans="1:6" ht="37.5">
      <c r="A1190" s="377"/>
      <c r="B1190" s="378"/>
      <c r="C1190" s="585" t="s">
        <v>131</v>
      </c>
      <c r="D1190" s="583">
        <v>15446</v>
      </c>
      <c r="E1190" s="583">
        <v>1210.844</v>
      </c>
      <c r="F1190" s="584">
        <f>E1190/D1190*100</f>
        <v>7.839207561828306</v>
      </c>
    </row>
    <row r="1191" spans="1:6" ht="18.75">
      <c r="A1191" s="377"/>
      <c r="B1191" s="378"/>
      <c r="C1191" s="585" t="s">
        <v>132</v>
      </c>
      <c r="D1191" s="586" t="s">
        <v>1223</v>
      </c>
      <c r="E1191" s="587" t="s">
        <v>1223</v>
      </c>
      <c r="F1191" s="587" t="s">
        <v>1223</v>
      </c>
    </row>
    <row r="1192" spans="1:6" ht="18.75">
      <c r="A1192" s="377"/>
      <c r="B1192" s="378"/>
      <c r="C1192" s="585" t="s">
        <v>133</v>
      </c>
      <c r="D1192" s="586" t="s">
        <v>1223</v>
      </c>
      <c r="E1192" s="587" t="s">
        <v>1223</v>
      </c>
      <c r="F1192" s="587" t="s">
        <v>1223</v>
      </c>
    </row>
    <row r="1193" spans="1:6" ht="15.75" customHeight="1">
      <c r="A1193" s="714"/>
      <c r="B1193" s="715"/>
      <c r="C1193" s="585" t="s">
        <v>134</v>
      </c>
      <c r="D1193" s="586" t="s">
        <v>1223</v>
      </c>
      <c r="E1193" s="587" t="s">
        <v>1223</v>
      </c>
      <c r="F1193" s="587" t="s">
        <v>1223</v>
      </c>
    </row>
    <row r="1194" spans="1:6" ht="93.75">
      <c r="A1194" s="588" t="s">
        <v>140</v>
      </c>
      <c r="B1194" s="589" t="s">
        <v>1300</v>
      </c>
      <c r="C1194" s="582" t="s">
        <v>139</v>
      </c>
      <c r="D1194" s="583">
        <v>13796</v>
      </c>
      <c r="E1194" s="590">
        <v>1005.444</v>
      </c>
      <c r="F1194" s="584">
        <f>E1194/D1194*100</f>
        <v>7.28793853290809</v>
      </c>
    </row>
    <row r="1195" spans="1:6" ht="37.5">
      <c r="A1195" s="591"/>
      <c r="B1195" s="592"/>
      <c r="C1195" s="585" t="s">
        <v>131</v>
      </c>
      <c r="D1195" s="583">
        <v>13796</v>
      </c>
      <c r="E1195" s="590">
        <v>1005.444</v>
      </c>
      <c r="F1195" s="584">
        <f>E1195/D1195*100</f>
        <v>7.28793853290809</v>
      </c>
    </row>
    <row r="1196" spans="1:6" ht="18.75">
      <c r="A1196" s="591"/>
      <c r="B1196" s="592"/>
      <c r="C1196" s="585" t="s">
        <v>132</v>
      </c>
      <c r="D1196" s="586" t="s">
        <v>1223</v>
      </c>
      <c r="E1196" s="587" t="s">
        <v>1223</v>
      </c>
      <c r="F1196" s="587" t="s">
        <v>1223</v>
      </c>
    </row>
    <row r="1197" spans="1:6" ht="18.75">
      <c r="A1197" s="591"/>
      <c r="B1197" s="592"/>
      <c r="C1197" s="585" t="s">
        <v>133</v>
      </c>
      <c r="D1197" s="586" t="s">
        <v>1223</v>
      </c>
      <c r="E1197" s="587" t="s">
        <v>1223</v>
      </c>
      <c r="F1197" s="587" t="s">
        <v>1223</v>
      </c>
    </row>
    <row r="1198" spans="1:6" ht="15.75" customHeight="1">
      <c r="A1198" s="591"/>
      <c r="B1198" s="592"/>
      <c r="C1198" s="585" t="s">
        <v>134</v>
      </c>
      <c r="D1198" s="586" t="s">
        <v>1223</v>
      </c>
      <c r="E1198" s="587" t="s">
        <v>1223</v>
      </c>
      <c r="F1198" s="587" t="s">
        <v>1223</v>
      </c>
    </row>
    <row r="1199" spans="1:6" ht="131.25">
      <c r="A1199" s="593" t="s">
        <v>138</v>
      </c>
      <c r="B1199" s="594" t="s">
        <v>1301</v>
      </c>
      <c r="C1199" s="595" t="s">
        <v>139</v>
      </c>
      <c r="D1199" s="583">
        <v>100</v>
      </c>
      <c r="E1199" s="590">
        <v>0</v>
      </c>
      <c r="F1199" s="584">
        <f>E1199/D1199*100</f>
        <v>0</v>
      </c>
    </row>
    <row r="1200" spans="1:6" ht="37.5">
      <c r="A1200" s="591"/>
      <c r="B1200" s="592"/>
      <c r="C1200" s="585" t="s">
        <v>131</v>
      </c>
      <c r="D1200" s="583">
        <v>100</v>
      </c>
      <c r="E1200" s="590">
        <v>0</v>
      </c>
      <c r="F1200" s="584">
        <f>E1200/D1200*100</f>
        <v>0</v>
      </c>
    </row>
    <row r="1201" spans="1:6" ht="18.75">
      <c r="A1201" s="591"/>
      <c r="B1201" s="592"/>
      <c r="C1201" s="585" t="s">
        <v>132</v>
      </c>
      <c r="D1201" s="586" t="s">
        <v>1223</v>
      </c>
      <c r="E1201" s="587" t="s">
        <v>1223</v>
      </c>
      <c r="F1201" s="587" t="s">
        <v>1223</v>
      </c>
    </row>
    <row r="1202" spans="1:6" ht="18.75">
      <c r="A1202" s="591"/>
      <c r="B1202" s="592"/>
      <c r="C1202" s="585" t="s">
        <v>133</v>
      </c>
      <c r="D1202" s="586" t="s">
        <v>1223</v>
      </c>
      <c r="E1202" s="587" t="s">
        <v>1223</v>
      </c>
      <c r="F1202" s="587" t="s">
        <v>1223</v>
      </c>
    </row>
    <row r="1203" spans="1:6" ht="15.75" customHeight="1">
      <c r="A1203" s="591"/>
      <c r="B1203" s="592"/>
      <c r="C1203" s="585" t="s">
        <v>134</v>
      </c>
      <c r="D1203" s="586" t="s">
        <v>1223</v>
      </c>
      <c r="E1203" s="587" t="s">
        <v>1223</v>
      </c>
      <c r="F1203" s="587" t="s">
        <v>1223</v>
      </c>
    </row>
    <row r="1204" spans="1:6" ht="93.75">
      <c r="A1204" s="593" t="s">
        <v>1224</v>
      </c>
      <c r="B1204" s="596" t="s">
        <v>1302</v>
      </c>
      <c r="C1204" s="595" t="s">
        <v>139</v>
      </c>
      <c r="D1204" s="597">
        <v>2057</v>
      </c>
      <c r="E1204" s="598">
        <v>337.67</v>
      </c>
      <c r="F1204" s="584">
        <f>E1204/D1204*100</f>
        <v>16.415653864851727</v>
      </c>
    </row>
    <row r="1205" spans="1:6" ht="37.5">
      <c r="A1205" s="591"/>
      <c r="B1205" s="599"/>
      <c r="C1205" s="585" t="s">
        <v>131</v>
      </c>
      <c r="D1205" s="597">
        <v>2057</v>
      </c>
      <c r="E1205" s="598">
        <v>337.67</v>
      </c>
      <c r="F1205" s="584">
        <f>E1205/D1205*100</f>
        <v>16.415653864851727</v>
      </c>
    </row>
    <row r="1206" spans="1:6" ht="18.75">
      <c r="A1206" s="591"/>
      <c r="B1206" s="599"/>
      <c r="C1206" s="585" t="s">
        <v>132</v>
      </c>
      <c r="D1206" s="586" t="s">
        <v>1223</v>
      </c>
      <c r="E1206" s="587" t="s">
        <v>1223</v>
      </c>
      <c r="F1206" s="587" t="s">
        <v>1223</v>
      </c>
    </row>
    <row r="1207" spans="1:6" ht="18.75">
      <c r="A1207" s="591"/>
      <c r="B1207" s="599"/>
      <c r="C1207" s="585" t="s">
        <v>133</v>
      </c>
      <c r="D1207" s="586" t="s">
        <v>1223</v>
      </c>
      <c r="E1207" s="587" t="s">
        <v>1223</v>
      </c>
      <c r="F1207" s="587" t="s">
        <v>1223</v>
      </c>
    </row>
    <row r="1208" spans="1:6" ht="15.75" customHeight="1">
      <c r="A1208" s="600"/>
      <c r="B1208" s="601"/>
      <c r="C1208" s="585" t="s">
        <v>134</v>
      </c>
      <c r="D1208" s="586" t="s">
        <v>1223</v>
      </c>
      <c r="E1208" s="587" t="s">
        <v>1223</v>
      </c>
      <c r="F1208" s="587" t="s">
        <v>1223</v>
      </c>
    </row>
    <row r="1209" spans="1:6" ht="131.25">
      <c r="A1209" s="593" t="s">
        <v>1225</v>
      </c>
      <c r="B1209" s="602" t="s">
        <v>1303</v>
      </c>
      <c r="C1209" s="595" t="s">
        <v>139</v>
      </c>
      <c r="D1209" s="598">
        <v>2578</v>
      </c>
      <c r="E1209" s="598">
        <v>180.336</v>
      </c>
      <c r="F1209" s="584">
        <f>E1209/D1209*100</f>
        <v>6.995190069821568</v>
      </c>
    </row>
    <row r="1210" spans="1:6" ht="37.5">
      <c r="A1210" s="591"/>
      <c r="B1210" s="599"/>
      <c r="C1210" s="585" t="s">
        <v>131</v>
      </c>
      <c r="D1210" s="598">
        <v>2578</v>
      </c>
      <c r="E1210" s="598">
        <v>180.336</v>
      </c>
      <c r="F1210" s="584">
        <f>E1210/D1210*100</f>
        <v>6.995190069821568</v>
      </c>
    </row>
    <row r="1211" spans="1:6" ht="18.75">
      <c r="A1211" s="591"/>
      <c r="B1211" s="599"/>
      <c r="C1211" s="585" t="s">
        <v>132</v>
      </c>
      <c r="D1211" s="586" t="s">
        <v>1223</v>
      </c>
      <c r="E1211" s="587" t="s">
        <v>1223</v>
      </c>
      <c r="F1211" s="587" t="s">
        <v>1223</v>
      </c>
    </row>
    <row r="1212" spans="1:6" ht="18.75">
      <c r="A1212" s="591"/>
      <c r="B1212" s="599"/>
      <c r="C1212" s="585" t="s">
        <v>133</v>
      </c>
      <c r="D1212" s="586" t="s">
        <v>1223</v>
      </c>
      <c r="E1212" s="587" t="s">
        <v>1223</v>
      </c>
      <c r="F1212" s="587" t="s">
        <v>1223</v>
      </c>
    </row>
    <row r="1213" spans="1:6" ht="15.75" customHeight="1">
      <c r="A1213" s="600"/>
      <c r="B1213" s="601"/>
      <c r="C1213" s="585" t="s">
        <v>134</v>
      </c>
      <c r="D1213" s="586" t="s">
        <v>1223</v>
      </c>
      <c r="E1213" s="587" t="s">
        <v>1223</v>
      </c>
      <c r="F1213" s="587" t="s">
        <v>1223</v>
      </c>
    </row>
    <row r="1214" spans="1:6" ht="150">
      <c r="A1214" s="593" t="s">
        <v>1200</v>
      </c>
      <c r="B1214" s="602" t="s">
        <v>1304</v>
      </c>
      <c r="C1214" s="595" t="s">
        <v>139</v>
      </c>
      <c r="D1214" s="598">
        <v>7593</v>
      </c>
      <c r="E1214" s="598">
        <v>388.359</v>
      </c>
      <c r="F1214" s="584">
        <f>E1214/D1214*100</f>
        <v>5.114697747925721</v>
      </c>
    </row>
    <row r="1215" spans="1:6" ht="37.5">
      <c r="A1215" s="591"/>
      <c r="B1215" s="592"/>
      <c r="C1215" s="585" t="s">
        <v>131</v>
      </c>
      <c r="D1215" s="598">
        <v>7593</v>
      </c>
      <c r="E1215" s="598">
        <v>388.359</v>
      </c>
      <c r="F1215" s="584">
        <f>E1215/D1215*100</f>
        <v>5.114697747925721</v>
      </c>
    </row>
    <row r="1216" spans="1:6" ht="18.75">
      <c r="A1216" s="591"/>
      <c r="B1216" s="592"/>
      <c r="C1216" s="585" t="s">
        <v>132</v>
      </c>
      <c r="D1216" s="586" t="s">
        <v>1223</v>
      </c>
      <c r="E1216" s="587" t="s">
        <v>1223</v>
      </c>
      <c r="F1216" s="587" t="s">
        <v>1223</v>
      </c>
    </row>
    <row r="1217" spans="1:6" ht="18.75">
      <c r="A1217" s="591"/>
      <c r="B1217" s="592"/>
      <c r="C1217" s="585" t="s">
        <v>133</v>
      </c>
      <c r="D1217" s="586" t="s">
        <v>1223</v>
      </c>
      <c r="E1217" s="587" t="s">
        <v>1223</v>
      </c>
      <c r="F1217" s="587" t="s">
        <v>1223</v>
      </c>
    </row>
    <row r="1218" spans="1:6" ht="15.75" customHeight="1">
      <c r="A1218" s="591"/>
      <c r="B1218" s="592"/>
      <c r="C1218" s="585" t="s">
        <v>134</v>
      </c>
      <c r="D1218" s="586" t="s">
        <v>1223</v>
      </c>
      <c r="E1218" s="587" t="s">
        <v>1223</v>
      </c>
      <c r="F1218" s="587" t="s">
        <v>1223</v>
      </c>
    </row>
    <row r="1219" spans="1:6" ht="75">
      <c r="A1219" s="593" t="s">
        <v>1204</v>
      </c>
      <c r="B1219" s="594" t="s">
        <v>1305</v>
      </c>
      <c r="C1219" s="603" t="s">
        <v>141</v>
      </c>
      <c r="D1219" s="590">
        <v>114</v>
      </c>
      <c r="E1219" s="590">
        <v>14.5</v>
      </c>
      <c r="F1219" s="584">
        <f>E1219/D1219*100</f>
        <v>12.719298245614036</v>
      </c>
    </row>
    <row r="1220" spans="1:6" ht="37.5">
      <c r="A1220" s="591"/>
      <c r="B1220" s="592"/>
      <c r="C1220" s="585" t="s">
        <v>131</v>
      </c>
      <c r="D1220" s="590">
        <v>114</v>
      </c>
      <c r="E1220" s="590">
        <v>14.5</v>
      </c>
      <c r="F1220" s="584">
        <f>E1220/D1220*100</f>
        <v>12.719298245614036</v>
      </c>
    </row>
    <row r="1221" spans="1:6" ht="18.75">
      <c r="A1221" s="591"/>
      <c r="B1221" s="592"/>
      <c r="C1221" s="585" t="s">
        <v>132</v>
      </c>
      <c r="D1221" s="587" t="s">
        <v>1223</v>
      </c>
      <c r="E1221" s="587" t="s">
        <v>1223</v>
      </c>
      <c r="F1221" s="587" t="s">
        <v>1223</v>
      </c>
    </row>
    <row r="1222" spans="1:6" ht="18.75">
      <c r="A1222" s="591"/>
      <c r="B1222" s="592"/>
      <c r="C1222" s="585" t="s">
        <v>133</v>
      </c>
      <c r="D1222" s="587" t="s">
        <v>1223</v>
      </c>
      <c r="E1222" s="587" t="s">
        <v>1223</v>
      </c>
      <c r="F1222" s="587" t="s">
        <v>1223</v>
      </c>
    </row>
    <row r="1223" spans="1:6" ht="15.75" customHeight="1">
      <c r="A1223" s="591"/>
      <c r="B1223" s="592"/>
      <c r="C1223" s="585" t="s">
        <v>134</v>
      </c>
      <c r="D1223" s="587" t="s">
        <v>1223</v>
      </c>
      <c r="E1223" s="587" t="s">
        <v>1223</v>
      </c>
      <c r="F1223" s="587" t="s">
        <v>1223</v>
      </c>
    </row>
    <row r="1224" spans="1:6" ht="56.25">
      <c r="A1224" s="593" t="s">
        <v>1207</v>
      </c>
      <c r="B1224" s="604" t="s">
        <v>1306</v>
      </c>
      <c r="C1224" s="595" t="s">
        <v>139</v>
      </c>
      <c r="D1224" s="598">
        <v>1324</v>
      </c>
      <c r="E1224" s="598">
        <v>84.029</v>
      </c>
      <c r="F1224" s="584">
        <f>E1224/D1224*100</f>
        <v>6.346601208459214</v>
      </c>
    </row>
    <row r="1225" spans="1:6" ht="37.5">
      <c r="A1225" s="591"/>
      <c r="B1225" s="599"/>
      <c r="C1225" s="585" t="s">
        <v>131</v>
      </c>
      <c r="D1225" s="598">
        <v>1324</v>
      </c>
      <c r="E1225" s="598">
        <v>84.029</v>
      </c>
      <c r="F1225" s="584">
        <f>E1225/D1225*100</f>
        <v>6.346601208459214</v>
      </c>
    </row>
    <row r="1226" spans="1:6" ht="18.75">
      <c r="A1226" s="591"/>
      <c r="B1226" s="599"/>
      <c r="C1226" s="585" t="s">
        <v>132</v>
      </c>
      <c r="D1226" s="586" t="s">
        <v>1223</v>
      </c>
      <c r="E1226" s="587" t="s">
        <v>1223</v>
      </c>
      <c r="F1226" s="587" t="s">
        <v>1223</v>
      </c>
    </row>
    <row r="1227" spans="1:6" ht="18.75">
      <c r="A1227" s="591"/>
      <c r="B1227" s="605"/>
      <c r="C1227" s="585" t="s">
        <v>133</v>
      </c>
      <c r="D1227" s="586" t="s">
        <v>1223</v>
      </c>
      <c r="E1227" s="587" t="s">
        <v>1223</v>
      </c>
      <c r="F1227" s="587" t="s">
        <v>1223</v>
      </c>
    </row>
    <row r="1228" spans="1:6" ht="15.75" customHeight="1">
      <c r="A1228" s="600"/>
      <c r="B1228" s="601"/>
      <c r="C1228" s="585" t="s">
        <v>134</v>
      </c>
      <c r="D1228" s="586" t="s">
        <v>1223</v>
      </c>
      <c r="E1228" s="587" t="s">
        <v>1223</v>
      </c>
      <c r="F1228" s="587" t="s">
        <v>1223</v>
      </c>
    </row>
    <row r="1229" spans="1:6" ht="27.75" customHeight="1">
      <c r="A1229" s="593" t="s">
        <v>1226</v>
      </c>
      <c r="B1229" s="602" t="s">
        <v>1307</v>
      </c>
      <c r="C1229" s="595" t="s">
        <v>139</v>
      </c>
      <c r="D1229" s="590">
        <v>30</v>
      </c>
      <c r="E1229" s="590">
        <v>0.55</v>
      </c>
      <c r="F1229" s="584">
        <f>E1229/D1229*100</f>
        <v>1.8333333333333333</v>
      </c>
    </row>
    <row r="1230" spans="1:6" ht="15.75" customHeight="1">
      <c r="A1230" s="591"/>
      <c r="B1230" s="599"/>
      <c r="C1230" s="585" t="s">
        <v>131</v>
      </c>
      <c r="D1230" s="590">
        <v>30</v>
      </c>
      <c r="E1230" s="590">
        <v>0.55</v>
      </c>
      <c r="F1230" s="584">
        <f>E1230/D1230*100</f>
        <v>1.8333333333333333</v>
      </c>
    </row>
    <row r="1231" spans="1:6" ht="15.75" customHeight="1">
      <c r="A1231" s="591"/>
      <c r="B1231" s="599"/>
      <c r="C1231" s="585" t="s">
        <v>132</v>
      </c>
      <c r="D1231" s="586" t="s">
        <v>1223</v>
      </c>
      <c r="E1231" s="587" t="s">
        <v>1223</v>
      </c>
      <c r="F1231" s="587" t="s">
        <v>1223</v>
      </c>
    </row>
    <row r="1232" spans="1:6" ht="15.75" customHeight="1">
      <c r="A1232" s="591"/>
      <c r="B1232" s="605"/>
      <c r="C1232" s="585" t="s">
        <v>133</v>
      </c>
      <c r="D1232" s="586" t="s">
        <v>1223</v>
      </c>
      <c r="E1232" s="587" t="s">
        <v>1223</v>
      </c>
      <c r="F1232" s="587" t="s">
        <v>1223</v>
      </c>
    </row>
    <row r="1233" spans="1:6" ht="15.75" customHeight="1">
      <c r="A1233" s="600"/>
      <c r="B1233" s="601"/>
      <c r="C1233" s="585" t="s">
        <v>134</v>
      </c>
      <c r="D1233" s="586" t="s">
        <v>1223</v>
      </c>
      <c r="E1233" s="587" t="s">
        <v>1223</v>
      </c>
      <c r="F1233" s="587" t="s">
        <v>1223</v>
      </c>
    </row>
    <row r="1234" spans="1:6" ht="15.75" customHeight="1">
      <c r="A1234" s="588" t="s">
        <v>1227</v>
      </c>
      <c r="B1234" s="604" t="s">
        <v>1308</v>
      </c>
      <c r="C1234" s="582" t="s">
        <v>139</v>
      </c>
      <c r="D1234" s="606">
        <f>D1239+D1244</f>
        <v>1650</v>
      </c>
      <c r="E1234" s="606">
        <f>E1239+E1244</f>
        <v>205.4</v>
      </c>
      <c r="F1234" s="606">
        <v>12.45</v>
      </c>
    </row>
    <row r="1235" spans="1:6" ht="15.75" customHeight="1">
      <c r="A1235" s="591"/>
      <c r="B1235" s="592"/>
      <c r="C1235" s="585" t="s">
        <v>131</v>
      </c>
      <c r="D1235" s="606">
        <f>D1240+D1245</f>
        <v>1650</v>
      </c>
      <c r="E1235" s="606">
        <f>E1240+E1245</f>
        <v>205.4</v>
      </c>
      <c r="F1235" s="606">
        <v>12.45</v>
      </c>
    </row>
    <row r="1236" spans="1:6" ht="15.75" customHeight="1">
      <c r="A1236" s="591"/>
      <c r="B1236" s="592"/>
      <c r="C1236" s="585" t="s">
        <v>132</v>
      </c>
      <c r="D1236" s="586" t="s">
        <v>1223</v>
      </c>
      <c r="E1236" s="587" t="s">
        <v>1223</v>
      </c>
      <c r="F1236" s="587" t="s">
        <v>1223</v>
      </c>
    </row>
    <row r="1237" spans="1:6" ht="15.75" customHeight="1">
      <c r="A1237" s="591"/>
      <c r="B1237" s="592"/>
      <c r="C1237" s="585" t="s">
        <v>133</v>
      </c>
      <c r="D1237" s="586" t="s">
        <v>1223</v>
      </c>
      <c r="E1237" s="587" t="s">
        <v>1223</v>
      </c>
      <c r="F1237" s="587" t="s">
        <v>1223</v>
      </c>
    </row>
    <row r="1238" spans="1:6" ht="15.75" customHeight="1">
      <c r="A1238" s="591"/>
      <c r="B1238" s="592"/>
      <c r="C1238" s="585" t="s">
        <v>134</v>
      </c>
      <c r="D1238" s="586" t="s">
        <v>1223</v>
      </c>
      <c r="E1238" s="587" t="s">
        <v>1223</v>
      </c>
      <c r="F1238" s="587" t="s">
        <v>1223</v>
      </c>
    </row>
    <row r="1239" spans="1:6" ht="36.75" customHeight="1">
      <c r="A1239" s="593" t="s">
        <v>945</v>
      </c>
      <c r="B1239" s="602" t="s">
        <v>1309</v>
      </c>
      <c r="C1239" s="595" t="s">
        <v>139</v>
      </c>
      <c r="D1239" s="583">
        <v>1084</v>
      </c>
      <c r="E1239" s="590">
        <v>125.4</v>
      </c>
      <c r="F1239" s="584">
        <f>E1239/D1239*100</f>
        <v>11.568265682656827</v>
      </c>
    </row>
    <row r="1240" spans="1:6" ht="15.75" customHeight="1">
      <c r="A1240" s="591"/>
      <c r="B1240" s="592"/>
      <c r="C1240" s="585" t="s">
        <v>131</v>
      </c>
      <c r="D1240" s="583">
        <v>1084</v>
      </c>
      <c r="E1240" s="590">
        <v>125.4</v>
      </c>
      <c r="F1240" s="584">
        <f>E1240/D1240*100</f>
        <v>11.568265682656827</v>
      </c>
    </row>
    <row r="1241" spans="1:6" ht="15.75" customHeight="1">
      <c r="A1241" s="591"/>
      <c r="B1241" s="592"/>
      <c r="C1241" s="585" t="s">
        <v>132</v>
      </c>
      <c r="D1241" s="586" t="s">
        <v>1223</v>
      </c>
      <c r="E1241" s="587" t="s">
        <v>1223</v>
      </c>
      <c r="F1241" s="587" t="s">
        <v>1223</v>
      </c>
    </row>
    <row r="1242" spans="1:6" ht="15.75" customHeight="1">
      <c r="A1242" s="591"/>
      <c r="B1242" s="592"/>
      <c r="C1242" s="585" t="s">
        <v>133</v>
      </c>
      <c r="D1242" s="586" t="s">
        <v>1223</v>
      </c>
      <c r="E1242" s="587" t="s">
        <v>1223</v>
      </c>
      <c r="F1242" s="587" t="s">
        <v>1223</v>
      </c>
    </row>
    <row r="1243" spans="1:6" ht="15.75" customHeight="1">
      <c r="A1243" s="591"/>
      <c r="B1243" s="592"/>
      <c r="C1243" s="585" t="s">
        <v>134</v>
      </c>
      <c r="D1243" s="586" t="s">
        <v>1223</v>
      </c>
      <c r="E1243" s="587" t="s">
        <v>1223</v>
      </c>
      <c r="F1243" s="587" t="s">
        <v>1223</v>
      </c>
    </row>
    <row r="1244" spans="1:6" ht="48" customHeight="1">
      <c r="A1244" s="593" t="s">
        <v>1221</v>
      </c>
      <c r="B1244" s="602" t="s">
        <v>1310</v>
      </c>
      <c r="C1244" s="595" t="s">
        <v>139</v>
      </c>
      <c r="D1244" s="597">
        <v>566</v>
      </c>
      <c r="E1244" s="598">
        <v>80</v>
      </c>
      <c r="F1244" s="584">
        <f>E1244/D1244*100</f>
        <v>14.13427561837456</v>
      </c>
    </row>
    <row r="1245" spans="1:6" ht="15.75" customHeight="1">
      <c r="A1245" s="591"/>
      <c r="B1245" s="592"/>
      <c r="C1245" s="585" t="s">
        <v>131</v>
      </c>
      <c r="D1245" s="597">
        <v>566</v>
      </c>
      <c r="E1245" s="598">
        <v>80</v>
      </c>
      <c r="F1245" s="584">
        <f>E1245/D1245*100</f>
        <v>14.13427561837456</v>
      </c>
    </row>
    <row r="1246" spans="1:6" ht="15.75" customHeight="1">
      <c r="A1246" s="591"/>
      <c r="B1246" s="592"/>
      <c r="C1246" s="585" t="s">
        <v>132</v>
      </c>
      <c r="D1246" s="586" t="s">
        <v>1223</v>
      </c>
      <c r="E1246" s="587" t="s">
        <v>1223</v>
      </c>
      <c r="F1246" s="587" t="s">
        <v>1223</v>
      </c>
    </row>
    <row r="1247" spans="1:6" ht="15.75" customHeight="1">
      <c r="A1247" s="591"/>
      <c r="B1247" s="592"/>
      <c r="C1247" s="585" t="s">
        <v>133</v>
      </c>
      <c r="D1247" s="586" t="s">
        <v>1223</v>
      </c>
      <c r="E1247" s="587" t="s">
        <v>1223</v>
      </c>
      <c r="F1247" s="587" t="s">
        <v>1223</v>
      </c>
    </row>
    <row r="1248" spans="1:6" ht="15.75" customHeight="1">
      <c r="A1248" s="600"/>
      <c r="B1248" s="607"/>
      <c r="C1248" s="585" t="s">
        <v>134</v>
      </c>
      <c r="D1248" s="586" t="s">
        <v>1223</v>
      </c>
      <c r="E1248" s="587" t="s">
        <v>1223</v>
      </c>
      <c r="F1248" s="587" t="s">
        <v>1223</v>
      </c>
    </row>
    <row r="1249" spans="1:6" ht="15.75" customHeight="1">
      <c r="A1249" s="608"/>
      <c r="B1249" s="609"/>
      <c r="C1249" s="585"/>
      <c r="D1249" s="586"/>
      <c r="E1249" s="587"/>
      <c r="F1249" s="587"/>
    </row>
    <row r="1250" spans="1:6" ht="93.75">
      <c r="A1250" s="716">
        <v>13</v>
      </c>
      <c r="B1250" s="373" t="s">
        <v>129</v>
      </c>
      <c r="C1250" s="717"/>
      <c r="D1250" s="374"/>
      <c r="E1250" s="374"/>
      <c r="F1250" s="375"/>
    </row>
    <row r="1251" spans="1:6" ht="18.75">
      <c r="A1251" s="610" t="s">
        <v>135</v>
      </c>
      <c r="B1251" s="611" t="s">
        <v>25</v>
      </c>
      <c r="C1251" s="54" t="s">
        <v>130</v>
      </c>
      <c r="D1251" s="612">
        <f aca="true" t="shared" si="9" ref="D1251:E1254">D1256+D1291+D1306</f>
        <v>65835.2</v>
      </c>
      <c r="E1251" s="612">
        <f t="shared" si="9"/>
        <v>13086.432019999998</v>
      </c>
      <c r="F1251" s="613">
        <f>E1251/D1251*100</f>
        <v>19.877560970423115</v>
      </c>
    </row>
    <row r="1252" spans="1:6" ht="18.75">
      <c r="A1252" s="610"/>
      <c r="B1252" s="611"/>
      <c r="C1252" s="54" t="s">
        <v>131</v>
      </c>
      <c r="D1252" s="612">
        <f>D1257+D1292+D1307</f>
        <v>64470</v>
      </c>
      <c r="E1252" s="612">
        <f t="shared" si="9"/>
        <v>12793.93202</v>
      </c>
      <c r="F1252" s="613">
        <f>E1252/D1252*100</f>
        <v>19.84478365131069</v>
      </c>
    </row>
    <row r="1253" spans="1:6" ht="18.75">
      <c r="A1253" s="610"/>
      <c r="B1253" s="611"/>
      <c r="C1253" s="54" t="s">
        <v>132</v>
      </c>
      <c r="D1253" s="612">
        <f t="shared" si="9"/>
        <v>743</v>
      </c>
      <c r="E1253" s="612">
        <f t="shared" si="9"/>
        <v>182.3</v>
      </c>
      <c r="F1253" s="613">
        <f>E1253/D1253*100</f>
        <v>24.535666218034997</v>
      </c>
    </row>
    <row r="1254" spans="1:6" ht="15.75" customHeight="1">
      <c r="A1254" s="610"/>
      <c r="B1254" s="611"/>
      <c r="C1254" s="54" t="s">
        <v>133</v>
      </c>
      <c r="D1254" s="612">
        <f t="shared" si="9"/>
        <v>622.2</v>
      </c>
      <c r="E1254" s="612">
        <f t="shared" si="9"/>
        <v>110.2</v>
      </c>
      <c r="F1254" s="613">
        <f>E1254/D1254*100</f>
        <v>17.71134683381549</v>
      </c>
    </row>
    <row r="1255" spans="1:6" ht="18.75">
      <c r="A1255" s="610"/>
      <c r="B1255" s="611"/>
      <c r="C1255" s="54" t="s">
        <v>134</v>
      </c>
      <c r="D1255" s="612"/>
      <c r="E1255" s="612"/>
      <c r="F1255" s="613"/>
    </row>
    <row r="1256" spans="1:6" ht="18.75">
      <c r="A1256" s="610" t="s">
        <v>144</v>
      </c>
      <c r="B1256" s="611" t="s">
        <v>26</v>
      </c>
      <c r="C1256" s="54" t="s">
        <v>130</v>
      </c>
      <c r="D1256" s="612">
        <f>D1261+D1266+D1271+D1276+D1286+D1281</f>
        <v>44180.399999999994</v>
      </c>
      <c r="E1256" s="612">
        <f>E1261+E1266+E1271+E1276+E1286+E1281</f>
        <v>9500.899999999998</v>
      </c>
      <c r="F1256" s="613">
        <f>E1256/D1256*100</f>
        <v>21.504784927252807</v>
      </c>
    </row>
    <row r="1257" spans="1:6" ht="18.75">
      <c r="A1257" s="610"/>
      <c r="B1257" s="611"/>
      <c r="C1257" s="54" t="s">
        <v>131</v>
      </c>
      <c r="D1257" s="612">
        <f>D1262+D1267+D1272+D1277+D1287</f>
        <v>42815.2</v>
      </c>
      <c r="E1257" s="612">
        <f>E1262+E1267+E1272+E1277+E1287</f>
        <v>9208.4</v>
      </c>
      <c r="F1257" s="613">
        <f>E1257/D1257*100</f>
        <v>21.507315159102376</v>
      </c>
    </row>
    <row r="1258" spans="1:6" ht="18.75">
      <c r="A1258" s="610"/>
      <c r="B1258" s="611"/>
      <c r="C1258" s="54" t="s">
        <v>132</v>
      </c>
      <c r="D1258" s="612">
        <f>D1263+D1268+D1273+D1278+D1288+D1283</f>
        <v>743</v>
      </c>
      <c r="E1258" s="612">
        <f>E1263+E1268+E1273+E1278+E1288+E1283</f>
        <v>182.3</v>
      </c>
      <c r="F1258" s="613">
        <f>E1258/D1258*100</f>
        <v>24.535666218034997</v>
      </c>
    </row>
    <row r="1259" spans="1:6" ht="18.75">
      <c r="A1259" s="610"/>
      <c r="B1259" s="611"/>
      <c r="C1259" s="54" t="s">
        <v>133</v>
      </c>
      <c r="D1259" s="612">
        <f>D1264+D1269+D1274+D1279+D1289+D1284</f>
        <v>622.2</v>
      </c>
      <c r="E1259" s="612">
        <f>E1264+E1269+E1274+E1279+E1289+E1284</f>
        <v>110.2</v>
      </c>
      <c r="F1259" s="613">
        <f>E1259/D1259*100</f>
        <v>17.71134683381549</v>
      </c>
    </row>
    <row r="1260" spans="1:6" ht="18.75">
      <c r="A1260" s="610"/>
      <c r="B1260" s="611"/>
      <c r="C1260" s="54" t="s">
        <v>134</v>
      </c>
      <c r="D1260" s="614"/>
      <c r="E1260" s="614"/>
      <c r="F1260" s="615"/>
    </row>
    <row r="1261" spans="1:6" ht="18.75">
      <c r="A1261" s="610" t="s">
        <v>153</v>
      </c>
      <c r="B1261" s="201" t="s">
        <v>160</v>
      </c>
      <c r="C1261" s="54" t="s">
        <v>130</v>
      </c>
      <c r="D1261" s="616">
        <f>D1262+D1263+D1264+D1265</f>
        <v>2185.2</v>
      </c>
      <c r="E1261" s="616">
        <f>E1262+E1263+E1264+E1265</f>
        <v>499.8</v>
      </c>
      <c r="F1261" s="615">
        <f>E1261/D1261*100</f>
        <v>22.872048325096102</v>
      </c>
    </row>
    <row r="1262" spans="1:6" ht="18.75">
      <c r="A1262" s="610"/>
      <c r="B1262" s="201"/>
      <c r="C1262" s="54" t="s">
        <v>131</v>
      </c>
      <c r="D1262" s="617">
        <v>2185.2</v>
      </c>
      <c r="E1262" s="617">
        <v>499.8</v>
      </c>
      <c r="F1262" s="615">
        <f>E1262/D1262*100</f>
        <v>22.872048325096102</v>
      </c>
    </row>
    <row r="1263" spans="1:6" ht="18.75">
      <c r="A1263" s="610"/>
      <c r="B1263" s="201"/>
      <c r="C1263" s="54" t="s">
        <v>132</v>
      </c>
      <c r="D1263" s="614"/>
      <c r="E1263" s="614"/>
      <c r="F1263" s="615"/>
    </row>
    <row r="1264" spans="1:6" ht="18.75">
      <c r="A1264" s="610"/>
      <c r="B1264" s="201"/>
      <c r="C1264" s="54" t="s">
        <v>133</v>
      </c>
      <c r="D1264" s="614"/>
      <c r="E1264" s="614"/>
      <c r="F1264" s="615"/>
    </row>
    <row r="1265" spans="1:6" ht="18.75">
      <c r="A1265" s="610"/>
      <c r="B1265" s="201"/>
      <c r="C1265" s="54" t="s">
        <v>134</v>
      </c>
      <c r="D1265" s="614"/>
      <c r="E1265" s="614"/>
      <c r="F1265" s="615"/>
    </row>
    <row r="1266" spans="1:6" ht="18.75">
      <c r="A1266" s="610" t="s">
        <v>27</v>
      </c>
      <c r="B1266" s="618" t="s">
        <v>161</v>
      </c>
      <c r="C1266" s="54" t="s">
        <v>130</v>
      </c>
      <c r="D1266" s="616">
        <f>D1267+D1268+D1269+D1270</f>
        <v>40630</v>
      </c>
      <c r="E1266" s="616">
        <f>E1267+E1268+E1269+E1270</f>
        <v>8708.6</v>
      </c>
      <c r="F1266" s="619">
        <f>E1266/D1266*100</f>
        <v>21.433915825744524</v>
      </c>
    </row>
    <row r="1267" spans="1:6" ht="18.75">
      <c r="A1267" s="610"/>
      <c r="B1267" s="618"/>
      <c r="C1267" s="54" t="s">
        <v>131</v>
      </c>
      <c r="D1267" s="617">
        <v>40630</v>
      </c>
      <c r="E1267" s="617">
        <v>8708.6</v>
      </c>
      <c r="F1267" s="619">
        <f>E1267/D1267*100</f>
        <v>21.433915825744524</v>
      </c>
    </row>
    <row r="1268" spans="1:6" ht="18.75">
      <c r="A1268" s="610"/>
      <c r="B1268" s="618"/>
      <c r="C1268" s="54" t="s">
        <v>132</v>
      </c>
      <c r="D1268" s="614"/>
      <c r="E1268" s="614"/>
      <c r="F1268" s="615"/>
    </row>
    <row r="1269" spans="1:6" ht="18.75">
      <c r="A1269" s="610"/>
      <c r="B1269" s="618"/>
      <c r="C1269" s="54" t="s">
        <v>133</v>
      </c>
      <c r="D1269" s="614"/>
      <c r="E1269" s="614"/>
      <c r="F1269" s="615"/>
    </row>
    <row r="1270" spans="1:6" ht="18.75">
      <c r="A1270" s="610"/>
      <c r="B1270" s="618"/>
      <c r="C1270" s="54" t="s">
        <v>134</v>
      </c>
      <c r="D1270" s="614"/>
      <c r="E1270" s="614"/>
      <c r="F1270" s="615"/>
    </row>
    <row r="1271" spans="1:6" ht="18.75">
      <c r="A1271" s="610" t="s">
        <v>28</v>
      </c>
      <c r="B1271" s="248" t="s">
        <v>162</v>
      </c>
      <c r="C1271" s="54" t="s">
        <v>130</v>
      </c>
      <c r="D1271" s="616">
        <f>D1272+D1273+D1274+D1275</f>
        <v>0</v>
      </c>
      <c r="E1271" s="616">
        <f>E1272+E1273+E1274+E1275</f>
        <v>0</v>
      </c>
      <c r="F1271" s="615"/>
    </row>
    <row r="1272" spans="1:6" ht="18.75">
      <c r="A1272" s="610"/>
      <c r="B1272" s="248"/>
      <c r="C1272" s="54" t="s">
        <v>131</v>
      </c>
      <c r="D1272" s="616">
        <v>0</v>
      </c>
      <c r="E1272" s="616">
        <v>0</v>
      </c>
      <c r="F1272" s="615"/>
    </row>
    <row r="1273" spans="1:6" ht="18.75">
      <c r="A1273" s="610"/>
      <c r="B1273" s="248"/>
      <c r="C1273" s="54" t="s">
        <v>132</v>
      </c>
      <c r="D1273" s="614"/>
      <c r="E1273" s="614"/>
      <c r="F1273" s="615"/>
    </row>
    <row r="1274" spans="1:6" ht="18.75">
      <c r="A1274" s="610"/>
      <c r="B1274" s="248"/>
      <c r="C1274" s="54" t="s">
        <v>133</v>
      </c>
      <c r="D1274" s="616">
        <v>0</v>
      </c>
      <c r="E1274" s="616">
        <v>0</v>
      </c>
      <c r="F1274" s="615"/>
    </row>
    <row r="1275" spans="1:6" ht="18.75">
      <c r="A1275" s="610"/>
      <c r="B1275" s="248"/>
      <c r="C1275" s="54" t="s">
        <v>134</v>
      </c>
      <c r="D1275" s="614"/>
      <c r="E1275" s="614"/>
      <c r="F1275" s="615"/>
    </row>
    <row r="1276" spans="1:6" ht="18.75">
      <c r="A1276" s="620" t="s">
        <v>29</v>
      </c>
      <c r="B1276" s="248" t="s">
        <v>558</v>
      </c>
      <c r="C1276" s="54" t="s">
        <v>130</v>
      </c>
      <c r="D1276" s="616">
        <f>D1277+D1278+D1279+D1280</f>
        <v>743</v>
      </c>
      <c r="E1276" s="616">
        <f>E1277+E1278+E1279+E1280</f>
        <v>182.3</v>
      </c>
      <c r="F1276" s="615">
        <f>E1276/D1276*100</f>
        <v>24.535666218034997</v>
      </c>
    </row>
    <row r="1277" spans="1:6" ht="18.75">
      <c r="A1277" s="620"/>
      <c r="B1277" s="248"/>
      <c r="C1277" s="54" t="s">
        <v>131</v>
      </c>
      <c r="D1277" s="614"/>
      <c r="E1277" s="614"/>
      <c r="F1277" s="615"/>
    </row>
    <row r="1278" spans="1:6" ht="18.75">
      <c r="A1278" s="620"/>
      <c r="B1278" s="248"/>
      <c r="C1278" s="54" t="s">
        <v>132</v>
      </c>
      <c r="D1278" s="616">
        <v>743</v>
      </c>
      <c r="E1278" s="616">
        <v>182.3</v>
      </c>
      <c r="F1278" s="615">
        <f>E1278/D1278*100</f>
        <v>24.535666218034997</v>
      </c>
    </row>
    <row r="1279" spans="1:6" ht="18.75">
      <c r="A1279" s="620"/>
      <c r="B1279" s="248"/>
      <c r="C1279" s="54" t="s">
        <v>133</v>
      </c>
      <c r="D1279" s="614"/>
      <c r="E1279" s="614"/>
      <c r="F1279" s="615"/>
    </row>
    <row r="1280" spans="1:6" ht="18.75">
      <c r="A1280" s="620"/>
      <c r="B1280" s="248"/>
      <c r="C1280" s="54" t="s">
        <v>134</v>
      </c>
      <c r="D1280" s="614"/>
      <c r="E1280" s="614"/>
      <c r="F1280" s="615"/>
    </row>
    <row r="1281" spans="1:6" ht="18.75">
      <c r="A1281" s="620" t="s">
        <v>559</v>
      </c>
      <c r="B1281" s="248" t="s">
        <v>560</v>
      </c>
      <c r="C1281" s="54" t="s">
        <v>130</v>
      </c>
      <c r="D1281" s="616">
        <f>D1282+D1283+D1284+D1285</f>
        <v>564.2</v>
      </c>
      <c r="E1281" s="616">
        <f>E1282+E1283+E1284+E1285</f>
        <v>100.3</v>
      </c>
      <c r="F1281" s="615">
        <f>E1281/D1281*100</f>
        <v>17.777383906416162</v>
      </c>
    </row>
    <row r="1282" spans="1:6" ht="18.75">
      <c r="A1282" s="620"/>
      <c r="B1282" s="248"/>
      <c r="C1282" s="54" t="s">
        <v>131</v>
      </c>
      <c r="D1282" s="614"/>
      <c r="E1282" s="614"/>
      <c r="F1282" s="615"/>
    </row>
    <row r="1283" spans="1:6" ht="18.75">
      <c r="A1283" s="620"/>
      <c r="B1283" s="248"/>
      <c r="C1283" s="54" t="s">
        <v>132</v>
      </c>
      <c r="D1283" s="616"/>
      <c r="E1283" s="616"/>
      <c r="F1283" s="615"/>
    </row>
    <row r="1284" spans="1:6" ht="18.75">
      <c r="A1284" s="620"/>
      <c r="B1284" s="248"/>
      <c r="C1284" s="54" t="s">
        <v>133</v>
      </c>
      <c r="D1284" s="614">
        <v>564.2</v>
      </c>
      <c r="E1284" s="614">
        <v>100.3</v>
      </c>
      <c r="F1284" s="615">
        <f>E1284/D1284*100</f>
        <v>17.777383906416162</v>
      </c>
    </row>
    <row r="1285" spans="1:6" ht="18.75">
      <c r="A1285" s="620"/>
      <c r="B1285" s="248"/>
      <c r="C1285" s="54" t="s">
        <v>134</v>
      </c>
      <c r="D1285" s="614"/>
      <c r="E1285" s="614"/>
      <c r="F1285" s="615"/>
    </row>
    <row r="1286" spans="1:6" ht="18.75">
      <c r="A1286" s="620" t="s">
        <v>561</v>
      </c>
      <c r="B1286" s="248" t="s">
        <v>562</v>
      </c>
      <c r="C1286" s="54" t="s">
        <v>130</v>
      </c>
      <c r="D1286" s="616">
        <f>D1287+D1288+D1289+D1290</f>
        <v>58</v>
      </c>
      <c r="E1286" s="616">
        <f>E1287+E1288+E1289+E1290</f>
        <v>9.9</v>
      </c>
      <c r="F1286" s="615">
        <f>E1286/D1286*100</f>
        <v>17.06896551724138</v>
      </c>
    </row>
    <row r="1287" spans="1:6" ht="18.75">
      <c r="A1287" s="620"/>
      <c r="B1287" s="248"/>
      <c r="C1287" s="54" t="s">
        <v>131</v>
      </c>
      <c r="D1287" s="614"/>
      <c r="E1287" s="614"/>
      <c r="F1287" s="615"/>
    </row>
    <row r="1288" spans="1:6" ht="18.75">
      <c r="A1288" s="620"/>
      <c r="B1288" s="248"/>
      <c r="C1288" s="54" t="s">
        <v>132</v>
      </c>
      <c r="D1288" s="616"/>
      <c r="E1288" s="616"/>
      <c r="F1288" s="615"/>
    </row>
    <row r="1289" spans="1:6" ht="18.75">
      <c r="A1289" s="620"/>
      <c r="B1289" s="248"/>
      <c r="C1289" s="54" t="s">
        <v>133</v>
      </c>
      <c r="D1289" s="614">
        <v>58</v>
      </c>
      <c r="E1289" s="614">
        <v>9.9</v>
      </c>
      <c r="F1289" s="615">
        <f>E1289/D1289*100</f>
        <v>17.06896551724138</v>
      </c>
    </row>
    <row r="1290" spans="1:6" ht="18.75">
      <c r="A1290" s="620"/>
      <c r="B1290" s="248"/>
      <c r="C1290" s="54" t="s">
        <v>134</v>
      </c>
      <c r="D1290" s="614"/>
      <c r="E1290" s="614"/>
      <c r="F1290" s="615"/>
    </row>
    <row r="1291" spans="1:6" ht="18.75">
      <c r="A1291" s="620" t="s">
        <v>30</v>
      </c>
      <c r="B1291" s="621" t="s">
        <v>31</v>
      </c>
      <c r="C1291" s="54" t="s">
        <v>130</v>
      </c>
      <c r="D1291" s="622">
        <f>D1292+D1293+D1294+D1295</f>
        <v>1353.8</v>
      </c>
      <c r="E1291" s="622">
        <f>E1292+E1293+E1294+E1295</f>
        <v>105.93202</v>
      </c>
      <c r="F1291" s="623">
        <f>E1291/D1291*100</f>
        <v>7.824790958782686</v>
      </c>
    </row>
    <row r="1292" spans="1:6" ht="18.75">
      <c r="A1292" s="620"/>
      <c r="B1292" s="621"/>
      <c r="C1292" s="54" t="s">
        <v>131</v>
      </c>
      <c r="D1292" s="624">
        <f>D1297+D1302</f>
        <v>1353.8</v>
      </c>
      <c r="E1292" s="624">
        <f>E1297+E1302</f>
        <v>105.93202</v>
      </c>
      <c r="F1292" s="623">
        <f>E1292/D1292*100</f>
        <v>7.824790958782686</v>
      </c>
    </row>
    <row r="1293" spans="1:6" ht="18.75">
      <c r="A1293" s="620"/>
      <c r="B1293" s="621"/>
      <c r="C1293" s="54" t="s">
        <v>132</v>
      </c>
      <c r="D1293" s="614"/>
      <c r="E1293" s="614"/>
      <c r="F1293" s="615"/>
    </row>
    <row r="1294" spans="1:6" ht="18.75">
      <c r="A1294" s="620"/>
      <c r="B1294" s="621"/>
      <c r="C1294" s="54" t="s">
        <v>133</v>
      </c>
      <c r="D1294" s="614"/>
      <c r="E1294" s="614"/>
      <c r="F1294" s="615"/>
    </row>
    <row r="1295" spans="1:6" ht="18.75">
      <c r="A1295" s="620"/>
      <c r="B1295" s="621"/>
      <c r="C1295" s="54" t="s">
        <v>134</v>
      </c>
      <c r="D1295" s="614"/>
      <c r="E1295" s="614"/>
      <c r="F1295" s="615"/>
    </row>
    <row r="1296" spans="1:6" ht="18.75">
      <c r="A1296" s="620" t="s">
        <v>147</v>
      </c>
      <c r="B1296" s="248" t="s">
        <v>563</v>
      </c>
      <c r="C1296" s="54" t="s">
        <v>130</v>
      </c>
      <c r="D1296" s="616">
        <f>D1297+D1298+D1299+D1300</f>
        <v>1288</v>
      </c>
      <c r="E1296" s="616">
        <f>E1297+E1298+E1299+E1300</f>
        <v>40.3</v>
      </c>
      <c r="F1296" s="615">
        <f>E1296/D1296*100</f>
        <v>3.12888198757764</v>
      </c>
    </row>
    <row r="1297" spans="1:6" ht="18.75">
      <c r="A1297" s="620"/>
      <c r="B1297" s="248"/>
      <c r="C1297" s="54" t="s">
        <v>131</v>
      </c>
      <c r="D1297" s="617">
        <v>1288</v>
      </c>
      <c r="E1297" s="617">
        <v>40.3</v>
      </c>
      <c r="F1297" s="615">
        <f>E1297/D1297*100</f>
        <v>3.12888198757764</v>
      </c>
    </row>
    <row r="1298" spans="1:6" ht="18.75">
      <c r="A1298" s="620"/>
      <c r="B1298" s="248"/>
      <c r="C1298" s="54" t="s">
        <v>132</v>
      </c>
      <c r="D1298" s="614"/>
      <c r="E1298" s="614"/>
      <c r="F1298" s="615"/>
    </row>
    <row r="1299" spans="1:6" ht="18.75">
      <c r="A1299" s="620"/>
      <c r="B1299" s="248"/>
      <c r="C1299" s="54" t="s">
        <v>133</v>
      </c>
      <c r="D1299" s="614"/>
      <c r="E1299" s="614"/>
      <c r="F1299" s="615"/>
    </row>
    <row r="1300" spans="1:6" ht="18.75">
      <c r="A1300" s="620"/>
      <c r="B1300" s="248"/>
      <c r="C1300" s="54" t="s">
        <v>134</v>
      </c>
      <c r="D1300" s="614"/>
      <c r="E1300" s="614"/>
      <c r="F1300" s="615"/>
    </row>
    <row r="1301" spans="1:6" ht="18.75">
      <c r="A1301" s="620" t="s">
        <v>148</v>
      </c>
      <c r="B1301" s="248" t="s">
        <v>564</v>
      </c>
      <c r="C1301" s="54" t="s">
        <v>130</v>
      </c>
      <c r="D1301" s="616">
        <f>D1302+D1303+D1304+D1305</f>
        <v>65.8</v>
      </c>
      <c r="E1301" s="616">
        <f>E1302+E1303+E1304+E1305</f>
        <v>65.63202</v>
      </c>
      <c r="F1301" s="615">
        <f>E1301/D1301*100</f>
        <v>99.74471124620061</v>
      </c>
    </row>
    <row r="1302" spans="1:6" ht="18.75">
      <c r="A1302" s="620"/>
      <c r="B1302" s="248"/>
      <c r="C1302" s="54" t="s">
        <v>131</v>
      </c>
      <c r="D1302" s="617">
        <v>65.8</v>
      </c>
      <c r="E1302" s="617">
        <v>65.63202</v>
      </c>
      <c r="F1302" s="615">
        <f>E1302/D1302*100</f>
        <v>99.74471124620061</v>
      </c>
    </row>
    <row r="1303" spans="1:6" ht="18.75">
      <c r="A1303" s="620"/>
      <c r="B1303" s="248"/>
      <c r="C1303" s="54" t="s">
        <v>132</v>
      </c>
      <c r="D1303" s="614"/>
      <c r="E1303" s="614"/>
      <c r="F1303" s="615"/>
    </row>
    <row r="1304" spans="1:6" ht="18.75">
      <c r="A1304" s="620"/>
      <c r="B1304" s="248"/>
      <c r="C1304" s="54" t="s">
        <v>133</v>
      </c>
      <c r="D1304" s="614"/>
      <c r="E1304" s="614"/>
      <c r="F1304" s="615"/>
    </row>
    <row r="1305" spans="1:6" ht="18.75">
      <c r="A1305" s="620"/>
      <c r="B1305" s="248"/>
      <c r="C1305" s="54" t="s">
        <v>134</v>
      </c>
      <c r="D1305" s="614"/>
      <c r="E1305" s="614"/>
      <c r="F1305" s="615"/>
    </row>
    <row r="1306" spans="1:6" ht="18.75">
      <c r="A1306" s="620" t="s">
        <v>32</v>
      </c>
      <c r="B1306" s="621" t="s">
        <v>33</v>
      </c>
      <c r="C1306" s="54" t="s">
        <v>130</v>
      </c>
      <c r="D1306" s="612">
        <f>D1311+D1316+D1321</f>
        <v>20301</v>
      </c>
      <c r="E1306" s="612">
        <f>E1311+E1316+E1321</f>
        <v>3479.6</v>
      </c>
      <c r="F1306" s="613">
        <f>E1306/D1306*100</f>
        <v>17.1400423624452</v>
      </c>
    </row>
    <row r="1307" spans="1:6" ht="18.75">
      <c r="A1307" s="620"/>
      <c r="B1307" s="621"/>
      <c r="C1307" s="54" t="s">
        <v>131</v>
      </c>
      <c r="D1307" s="612">
        <f>D1312+D1317+D1322</f>
        <v>20301</v>
      </c>
      <c r="E1307" s="612">
        <f>E1312+E1317+E1322</f>
        <v>3479.6</v>
      </c>
      <c r="F1307" s="613">
        <f>E1307/D1307*100</f>
        <v>17.1400423624452</v>
      </c>
    </row>
    <row r="1308" spans="1:6" ht="18.75">
      <c r="A1308" s="620"/>
      <c r="B1308" s="621"/>
      <c r="C1308" s="54" t="s">
        <v>132</v>
      </c>
      <c r="D1308" s="614"/>
      <c r="E1308" s="614"/>
      <c r="F1308" s="615"/>
    </row>
    <row r="1309" spans="1:6" ht="18.75">
      <c r="A1309" s="620"/>
      <c r="B1309" s="621"/>
      <c r="C1309" s="54" t="s">
        <v>133</v>
      </c>
      <c r="D1309" s="614"/>
      <c r="E1309" s="614"/>
      <c r="F1309" s="615"/>
    </row>
    <row r="1310" spans="1:6" ht="18.75">
      <c r="A1310" s="620"/>
      <c r="B1310" s="621"/>
      <c r="C1310" s="54" t="s">
        <v>134</v>
      </c>
      <c r="D1310" s="614"/>
      <c r="E1310" s="614"/>
      <c r="F1310" s="615"/>
    </row>
    <row r="1311" spans="1:6" ht="18.75">
      <c r="A1311" s="620" t="s">
        <v>34</v>
      </c>
      <c r="B1311" s="248" t="s">
        <v>565</v>
      </c>
      <c r="C1311" s="54" t="s">
        <v>130</v>
      </c>
      <c r="D1311" s="616">
        <f>D1312+D1313+D1314+D1315</f>
        <v>12474</v>
      </c>
      <c r="E1311" s="616">
        <f>E1312+E1313+E1314+E1315</f>
        <v>2612.6</v>
      </c>
      <c r="F1311" s="615">
        <f>E1311/D1311*100</f>
        <v>20.94436427769761</v>
      </c>
    </row>
    <row r="1312" spans="1:6" ht="18.75">
      <c r="A1312" s="620"/>
      <c r="B1312" s="248"/>
      <c r="C1312" s="54" t="s">
        <v>131</v>
      </c>
      <c r="D1312" s="617">
        <v>12474</v>
      </c>
      <c r="E1312" s="617">
        <v>2612.6</v>
      </c>
      <c r="F1312" s="615">
        <f>E1312/D1312*100</f>
        <v>20.94436427769761</v>
      </c>
    </row>
    <row r="1313" spans="1:6" ht="18.75">
      <c r="A1313" s="620"/>
      <c r="B1313" s="248"/>
      <c r="C1313" s="54" t="s">
        <v>132</v>
      </c>
      <c r="D1313" s="614"/>
      <c r="E1313" s="614"/>
      <c r="F1313" s="615"/>
    </row>
    <row r="1314" spans="1:6" ht="18.75">
      <c r="A1314" s="620"/>
      <c r="B1314" s="248"/>
      <c r="C1314" s="54" t="s">
        <v>133</v>
      </c>
      <c r="D1314" s="614"/>
      <c r="E1314" s="614"/>
      <c r="F1314" s="615"/>
    </row>
    <row r="1315" spans="1:6" ht="18.75">
      <c r="A1315" s="620"/>
      <c r="B1315" s="248"/>
      <c r="C1315" s="54" t="s">
        <v>134</v>
      </c>
      <c r="D1315" s="614"/>
      <c r="E1315" s="614"/>
      <c r="F1315" s="615"/>
    </row>
    <row r="1316" spans="1:6" ht="18.75">
      <c r="A1316" s="620" t="s">
        <v>35</v>
      </c>
      <c r="B1316" s="248" t="s">
        <v>566</v>
      </c>
      <c r="C1316" s="54" t="s">
        <v>130</v>
      </c>
      <c r="D1316" s="616">
        <f>D1317+D1318+D1319+D1320</f>
        <v>5171.1</v>
      </c>
      <c r="E1316" s="616">
        <f>E1317+E1318+E1319+E1320</f>
        <v>867</v>
      </c>
      <c r="F1316" s="615">
        <f>E1316/D1316*100</f>
        <v>16.76625862969194</v>
      </c>
    </row>
    <row r="1317" spans="1:6" ht="18.75">
      <c r="A1317" s="620"/>
      <c r="B1317" s="248"/>
      <c r="C1317" s="54" t="s">
        <v>131</v>
      </c>
      <c r="D1317" s="617">
        <v>5171.1</v>
      </c>
      <c r="E1317" s="617">
        <v>867</v>
      </c>
      <c r="F1317" s="615">
        <f>E1317/D1317*100</f>
        <v>16.76625862969194</v>
      </c>
    </row>
    <row r="1318" spans="1:6" ht="18.75">
      <c r="A1318" s="620"/>
      <c r="B1318" s="248"/>
      <c r="C1318" s="54" t="s">
        <v>132</v>
      </c>
      <c r="D1318" s="614"/>
      <c r="E1318" s="614"/>
      <c r="F1318" s="615"/>
    </row>
    <row r="1319" spans="1:6" ht="18.75">
      <c r="A1319" s="620"/>
      <c r="B1319" s="248"/>
      <c r="C1319" s="54" t="s">
        <v>133</v>
      </c>
      <c r="D1319" s="614"/>
      <c r="E1319" s="614"/>
      <c r="F1319" s="615"/>
    </row>
    <row r="1320" spans="1:6" ht="18.75">
      <c r="A1320" s="620"/>
      <c r="B1320" s="248"/>
      <c r="C1320" s="54" t="s">
        <v>134</v>
      </c>
      <c r="D1320" s="614"/>
      <c r="E1320" s="614"/>
      <c r="F1320" s="615"/>
    </row>
    <row r="1321" spans="1:6" ht="18.75">
      <c r="A1321" s="620" t="s">
        <v>35</v>
      </c>
      <c r="B1321" s="248" t="s">
        <v>567</v>
      </c>
      <c r="C1321" s="54" t="s">
        <v>130</v>
      </c>
      <c r="D1321" s="616">
        <f>D1322+D1323+D1324+D1325</f>
        <v>2655.9</v>
      </c>
      <c r="E1321" s="616">
        <f>E1322+E1323+E1324+E1325</f>
        <v>0</v>
      </c>
      <c r="F1321" s="615">
        <f>E1321/D1321*100</f>
        <v>0</v>
      </c>
    </row>
    <row r="1322" spans="1:6" ht="18.75">
      <c r="A1322" s="620"/>
      <c r="B1322" s="248"/>
      <c r="C1322" s="54" t="s">
        <v>131</v>
      </c>
      <c r="D1322" s="617">
        <v>2655.9</v>
      </c>
      <c r="E1322" s="617">
        <v>0</v>
      </c>
      <c r="F1322" s="615">
        <f>E1322/D1322*100</f>
        <v>0</v>
      </c>
    </row>
    <row r="1323" spans="1:6" ht="18.75">
      <c r="A1323" s="620"/>
      <c r="B1323" s="248"/>
      <c r="C1323" s="54" t="s">
        <v>132</v>
      </c>
      <c r="D1323" s="614"/>
      <c r="E1323" s="614"/>
      <c r="F1323" s="615"/>
    </row>
    <row r="1324" spans="1:6" ht="18.75">
      <c r="A1324" s="620"/>
      <c r="B1324" s="248"/>
      <c r="C1324" s="54" t="s">
        <v>133</v>
      </c>
      <c r="D1324" s="614"/>
      <c r="E1324" s="614"/>
      <c r="F1324" s="615"/>
    </row>
    <row r="1325" spans="1:6" ht="18.75">
      <c r="A1325" s="620"/>
      <c r="B1325" s="248"/>
      <c r="C1325" s="54" t="s">
        <v>134</v>
      </c>
      <c r="D1325" s="614"/>
      <c r="E1325" s="614"/>
      <c r="F1325" s="615"/>
    </row>
    <row r="1326" spans="1:6" ht="18.75">
      <c r="A1326" s="718" t="s">
        <v>1179</v>
      </c>
      <c r="B1326" s="665" t="s">
        <v>450</v>
      </c>
      <c r="C1326" s="384" t="s">
        <v>130</v>
      </c>
      <c r="D1326" s="719">
        <v>6224.3</v>
      </c>
      <c r="E1326" s="719">
        <v>0</v>
      </c>
      <c r="F1326" s="720"/>
    </row>
    <row r="1327" spans="1:6" ht="18.75">
      <c r="A1327" s="718"/>
      <c r="B1327" s="666"/>
      <c r="C1327" s="384" t="s">
        <v>131</v>
      </c>
      <c r="D1327" s="719">
        <v>0</v>
      </c>
      <c r="E1327" s="719">
        <v>0</v>
      </c>
      <c r="F1327" s="720"/>
    </row>
    <row r="1328" spans="1:6" ht="18.75">
      <c r="A1328" s="718"/>
      <c r="B1328" s="666"/>
      <c r="C1328" s="384" t="s">
        <v>132</v>
      </c>
      <c r="D1328" s="719">
        <v>318</v>
      </c>
      <c r="E1328" s="719">
        <v>0</v>
      </c>
      <c r="F1328" s="721"/>
    </row>
    <row r="1329" spans="1:6" ht="18.75">
      <c r="A1329" s="718"/>
      <c r="B1329" s="666"/>
      <c r="C1329" s="384" t="s">
        <v>133</v>
      </c>
      <c r="D1329" s="719">
        <v>617.3</v>
      </c>
      <c r="E1329" s="719">
        <v>0</v>
      </c>
      <c r="F1329" s="721"/>
    </row>
    <row r="1330" spans="1:6" ht="18.75">
      <c r="A1330" s="718"/>
      <c r="B1330" s="667"/>
      <c r="C1330" s="384" t="s">
        <v>134</v>
      </c>
      <c r="D1330" s="719">
        <v>5289</v>
      </c>
      <c r="E1330" s="719">
        <v>0</v>
      </c>
      <c r="F1330" s="721"/>
    </row>
    <row r="1331" spans="1:6" ht="18.75">
      <c r="A1331" s="620"/>
      <c r="B1331" s="625" t="s">
        <v>452</v>
      </c>
      <c r="C1331" s="54" t="s">
        <v>130</v>
      </c>
      <c r="D1331" s="626">
        <v>318</v>
      </c>
      <c r="E1331" s="626">
        <v>0</v>
      </c>
      <c r="F1331" s="627"/>
    </row>
    <row r="1332" spans="1:6" ht="18.75">
      <c r="A1332" s="620"/>
      <c r="B1332" s="628"/>
      <c r="C1332" s="54" t="s">
        <v>131</v>
      </c>
      <c r="D1332" s="626">
        <v>0</v>
      </c>
      <c r="E1332" s="626">
        <v>0</v>
      </c>
      <c r="F1332" s="627"/>
    </row>
    <row r="1333" spans="1:6" ht="18.75">
      <c r="A1333" s="620"/>
      <c r="B1333" s="628"/>
      <c r="C1333" s="54" t="s">
        <v>132</v>
      </c>
      <c r="D1333" s="626">
        <v>318</v>
      </c>
      <c r="E1333" s="626">
        <v>0</v>
      </c>
      <c r="F1333" s="629"/>
    </row>
    <row r="1334" spans="1:6" ht="18.75">
      <c r="A1334" s="620"/>
      <c r="B1334" s="628"/>
      <c r="C1334" s="54" t="s">
        <v>133</v>
      </c>
      <c r="D1334" s="626">
        <v>0</v>
      </c>
      <c r="E1334" s="626">
        <v>0</v>
      </c>
      <c r="F1334" s="629"/>
    </row>
    <row r="1335" spans="1:6" ht="18.75">
      <c r="A1335" s="620"/>
      <c r="B1335" s="630"/>
      <c r="C1335" s="54" t="s">
        <v>134</v>
      </c>
      <c r="D1335" s="626">
        <v>0</v>
      </c>
      <c r="E1335" s="626">
        <v>0</v>
      </c>
      <c r="F1335" s="629"/>
    </row>
    <row r="1336" spans="1:6" ht="18.75">
      <c r="A1336" s="620"/>
      <c r="B1336" s="625" t="s">
        <v>460</v>
      </c>
      <c r="C1336" s="54" t="s">
        <v>130</v>
      </c>
      <c r="D1336" s="626">
        <v>5906.3</v>
      </c>
      <c r="E1336" s="626">
        <v>0</v>
      </c>
      <c r="F1336" s="627"/>
    </row>
    <row r="1337" spans="1:6" ht="18.75">
      <c r="A1337" s="620"/>
      <c r="B1337" s="628"/>
      <c r="C1337" s="54" t="s">
        <v>131</v>
      </c>
      <c r="D1337" s="626">
        <v>0</v>
      </c>
      <c r="E1337" s="626">
        <v>0</v>
      </c>
      <c r="F1337" s="627"/>
    </row>
    <row r="1338" spans="1:6" ht="18.75">
      <c r="A1338" s="620"/>
      <c r="B1338" s="628"/>
      <c r="C1338" s="54" t="s">
        <v>132</v>
      </c>
      <c r="D1338" s="626">
        <v>0</v>
      </c>
      <c r="E1338" s="626">
        <v>0</v>
      </c>
      <c r="F1338" s="629"/>
    </row>
    <row r="1339" spans="1:6" ht="18.75">
      <c r="A1339" s="620"/>
      <c r="B1339" s="628"/>
      <c r="C1339" s="54" t="s">
        <v>133</v>
      </c>
      <c r="D1339" s="626">
        <v>617.3</v>
      </c>
      <c r="E1339" s="626">
        <v>0</v>
      </c>
      <c r="F1339" s="629"/>
    </row>
    <row r="1340" spans="1:6" ht="18.75">
      <c r="A1340" s="620"/>
      <c r="B1340" s="630"/>
      <c r="C1340" s="54" t="s">
        <v>134</v>
      </c>
      <c r="D1340" s="626">
        <v>5289</v>
      </c>
      <c r="E1340" s="626">
        <v>0</v>
      </c>
      <c r="F1340" s="629"/>
    </row>
    <row r="1341" spans="1:6" ht="18.75">
      <c r="A1341" s="620"/>
      <c r="B1341" s="625" t="s">
        <v>461</v>
      </c>
      <c r="C1341" s="54" t="s">
        <v>130</v>
      </c>
      <c r="D1341" s="626">
        <f>D1342+D1343+D1344+D1345</f>
        <v>0</v>
      </c>
      <c r="E1341" s="626">
        <f>E1342+E1343+E1344+E1345</f>
        <v>0</v>
      </c>
      <c r="F1341" s="627"/>
    </row>
    <row r="1342" spans="1:6" ht="18.75">
      <c r="A1342" s="620"/>
      <c r="B1342" s="628"/>
      <c r="C1342" s="54" t="s">
        <v>131</v>
      </c>
      <c r="D1342" s="626">
        <v>0</v>
      </c>
      <c r="E1342" s="626">
        <v>0</v>
      </c>
      <c r="F1342" s="627"/>
    </row>
    <row r="1343" spans="1:6" ht="18.75">
      <c r="A1343" s="620"/>
      <c r="B1343" s="628"/>
      <c r="C1343" s="54" t="s">
        <v>132</v>
      </c>
      <c r="D1343" s="631">
        <v>0</v>
      </c>
      <c r="E1343" s="631">
        <v>0</v>
      </c>
      <c r="F1343" s="629"/>
    </row>
    <row r="1344" spans="1:6" ht="18.75">
      <c r="A1344" s="620"/>
      <c r="B1344" s="628"/>
      <c r="C1344" s="54" t="s">
        <v>133</v>
      </c>
      <c r="D1344" s="631">
        <v>0</v>
      </c>
      <c r="E1344" s="631">
        <v>0</v>
      </c>
      <c r="F1344" s="629"/>
    </row>
    <row r="1345" spans="1:6" ht="18.75">
      <c r="A1345" s="620"/>
      <c r="B1345" s="630"/>
      <c r="C1345" s="54" t="s">
        <v>134</v>
      </c>
      <c r="D1345" s="631">
        <v>0</v>
      </c>
      <c r="E1345" s="631">
        <v>0</v>
      </c>
      <c r="F1345" s="629"/>
    </row>
    <row r="1346" spans="1:6" ht="18.75">
      <c r="A1346" s="620"/>
      <c r="B1346" s="625" t="s">
        <v>463</v>
      </c>
      <c r="C1346" s="54" t="s">
        <v>130</v>
      </c>
      <c r="D1346" s="626">
        <f>D1347+D1348+D1349+D1350</f>
        <v>0</v>
      </c>
      <c r="E1346" s="626">
        <f>E1347+E1348+E1349+E1350</f>
        <v>0</v>
      </c>
      <c r="F1346" s="627"/>
    </row>
    <row r="1347" spans="1:6" ht="18.75">
      <c r="A1347" s="620"/>
      <c r="B1347" s="628"/>
      <c r="C1347" s="54" t="s">
        <v>131</v>
      </c>
      <c r="D1347" s="626">
        <v>0</v>
      </c>
      <c r="E1347" s="626">
        <v>0</v>
      </c>
      <c r="F1347" s="627"/>
    </row>
    <row r="1348" spans="1:6" ht="18.75">
      <c r="A1348" s="620"/>
      <c r="B1348" s="628"/>
      <c r="C1348" s="54" t="s">
        <v>132</v>
      </c>
      <c r="D1348" s="631">
        <v>0</v>
      </c>
      <c r="E1348" s="631">
        <v>0</v>
      </c>
      <c r="F1348" s="629"/>
    </row>
    <row r="1349" spans="1:6" ht="18.75">
      <c r="A1349" s="620"/>
      <c r="B1349" s="628"/>
      <c r="C1349" s="54" t="s">
        <v>133</v>
      </c>
      <c r="D1349" s="631">
        <v>0</v>
      </c>
      <c r="E1349" s="631">
        <v>0</v>
      </c>
      <c r="F1349" s="629"/>
    </row>
    <row r="1350" spans="1:6" ht="18.75">
      <c r="A1350" s="620"/>
      <c r="B1350" s="630"/>
      <c r="C1350" s="54" t="s">
        <v>134</v>
      </c>
      <c r="D1350" s="631">
        <v>0</v>
      </c>
      <c r="E1350" s="631">
        <v>0</v>
      </c>
      <c r="F1350" s="629"/>
    </row>
    <row r="1351" spans="1:6" ht="18.75">
      <c r="A1351" s="620"/>
      <c r="B1351" s="625" t="s">
        <v>465</v>
      </c>
      <c r="C1351" s="54" t="s">
        <v>130</v>
      </c>
      <c r="D1351" s="626">
        <f>D1352+D1353+D1354+D1355</f>
        <v>0</v>
      </c>
      <c r="E1351" s="626">
        <f>E1352+E1353+E1354+E1355</f>
        <v>0</v>
      </c>
      <c r="F1351" s="627"/>
    </row>
    <row r="1352" spans="1:6" ht="18.75">
      <c r="A1352" s="620"/>
      <c r="B1352" s="628"/>
      <c r="C1352" s="54" t="s">
        <v>131</v>
      </c>
      <c r="D1352" s="626">
        <v>0</v>
      </c>
      <c r="E1352" s="626">
        <v>0</v>
      </c>
      <c r="F1352" s="627"/>
    </row>
    <row r="1353" spans="1:6" ht="18.75">
      <c r="A1353" s="620"/>
      <c r="B1353" s="628"/>
      <c r="C1353" s="54" t="s">
        <v>132</v>
      </c>
      <c r="D1353" s="631">
        <v>0</v>
      </c>
      <c r="E1353" s="631">
        <v>0</v>
      </c>
      <c r="F1353" s="629"/>
    </row>
    <row r="1354" spans="1:6" ht="18.75">
      <c r="A1354" s="620"/>
      <c r="B1354" s="628"/>
      <c r="C1354" s="54" t="s">
        <v>133</v>
      </c>
      <c r="D1354" s="631">
        <v>0</v>
      </c>
      <c r="E1354" s="631">
        <v>0</v>
      </c>
      <c r="F1354" s="629"/>
    </row>
    <row r="1355" spans="1:6" ht="18.75">
      <c r="A1355" s="620"/>
      <c r="B1355" s="630"/>
      <c r="C1355" s="54" t="s">
        <v>134</v>
      </c>
      <c r="D1355" s="631">
        <v>0</v>
      </c>
      <c r="E1355" s="631">
        <v>0</v>
      </c>
      <c r="F1355" s="629"/>
    </row>
    <row r="1356" spans="1:6" ht="18.75">
      <c r="A1356" s="620"/>
      <c r="B1356" s="625" t="s">
        <v>468</v>
      </c>
      <c r="C1356" s="54" t="s">
        <v>130</v>
      </c>
      <c r="D1356" s="626">
        <f>D1357+D1358+D1359+D1360</f>
        <v>0</v>
      </c>
      <c r="E1356" s="626">
        <f>E1357+E1358+E1359+E1360</f>
        <v>0</v>
      </c>
      <c r="F1356" s="627"/>
    </row>
    <row r="1357" spans="1:6" ht="18.75">
      <c r="A1357" s="620"/>
      <c r="B1357" s="628"/>
      <c r="C1357" s="54" t="s">
        <v>131</v>
      </c>
      <c r="D1357" s="626">
        <v>0</v>
      </c>
      <c r="E1357" s="626">
        <v>0</v>
      </c>
      <c r="F1357" s="627"/>
    </row>
    <row r="1358" spans="1:6" ht="18.75">
      <c r="A1358" s="620"/>
      <c r="B1358" s="628"/>
      <c r="C1358" s="54" t="s">
        <v>132</v>
      </c>
      <c r="D1358" s="631">
        <v>0</v>
      </c>
      <c r="E1358" s="631">
        <v>0</v>
      </c>
      <c r="F1358" s="629"/>
    </row>
    <row r="1359" spans="1:6" ht="18.75">
      <c r="A1359" s="620"/>
      <c r="B1359" s="628"/>
      <c r="C1359" s="54" t="s">
        <v>133</v>
      </c>
      <c r="D1359" s="631">
        <v>0</v>
      </c>
      <c r="E1359" s="631">
        <v>0</v>
      </c>
      <c r="F1359" s="629"/>
    </row>
    <row r="1360" spans="1:6" ht="18.75">
      <c r="A1360" s="620"/>
      <c r="B1360" s="630"/>
      <c r="C1360" s="54" t="s">
        <v>134</v>
      </c>
      <c r="D1360" s="631">
        <v>0</v>
      </c>
      <c r="E1360" s="631">
        <v>0</v>
      </c>
      <c r="F1360" s="629"/>
    </row>
    <row r="1361" spans="1:6" ht="18.75">
      <c r="A1361" s="620"/>
      <c r="B1361" s="625" t="s">
        <v>470</v>
      </c>
      <c r="C1361" s="54" t="s">
        <v>130</v>
      </c>
      <c r="D1361" s="631">
        <v>0</v>
      </c>
      <c r="E1361" s="631">
        <v>0</v>
      </c>
      <c r="F1361" s="627"/>
    </row>
    <row r="1362" spans="1:6" ht="18.75">
      <c r="A1362" s="620"/>
      <c r="B1362" s="628"/>
      <c r="C1362" s="54" t="s">
        <v>131</v>
      </c>
      <c r="D1362" s="631">
        <v>0</v>
      </c>
      <c r="E1362" s="631">
        <v>0</v>
      </c>
      <c r="F1362" s="627"/>
    </row>
    <row r="1363" spans="1:6" ht="18.75">
      <c r="A1363" s="620"/>
      <c r="B1363" s="628"/>
      <c r="C1363" s="54" t="s">
        <v>132</v>
      </c>
      <c r="D1363" s="631">
        <v>0</v>
      </c>
      <c r="E1363" s="631">
        <v>0</v>
      </c>
      <c r="F1363" s="629"/>
    </row>
    <row r="1364" spans="1:6" ht="18.75">
      <c r="A1364" s="620"/>
      <c r="B1364" s="628"/>
      <c r="C1364" s="54" t="s">
        <v>133</v>
      </c>
      <c r="D1364" s="631">
        <v>0</v>
      </c>
      <c r="E1364" s="631">
        <v>0</v>
      </c>
      <c r="F1364" s="629"/>
    </row>
    <row r="1365" spans="1:6" ht="18.75">
      <c r="A1365" s="620"/>
      <c r="B1365" s="630"/>
      <c r="C1365" s="54" t="s">
        <v>134</v>
      </c>
      <c r="D1365" s="631">
        <v>0</v>
      </c>
      <c r="E1365" s="631">
        <v>0</v>
      </c>
      <c r="F1365" s="629"/>
    </row>
    <row r="1366" spans="1:6" ht="18.75">
      <c r="A1366" s="620"/>
      <c r="B1366" s="625" t="s">
        <v>472</v>
      </c>
      <c r="C1366" s="54" t="s">
        <v>130</v>
      </c>
      <c r="D1366" s="631">
        <v>0</v>
      </c>
      <c r="E1366" s="631">
        <v>0</v>
      </c>
      <c r="F1366" s="627"/>
    </row>
    <row r="1367" spans="1:6" ht="18.75">
      <c r="A1367" s="620"/>
      <c r="B1367" s="628"/>
      <c r="C1367" s="54" t="s">
        <v>131</v>
      </c>
      <c r="D1367" s="631">
        <v>0</v>
      </c>
      <c r="E1367" s="631">
        <v>0</v>
      </c>
      <c r="F1367" s="627"/>
    </row>
    <row r="1368" spans="1:6" ht="18.75">
      <c r="A1368" s="620"/>
      <c r="B1368" s="628"/>
      <c r="C1368" s="54" t="s">
        <v>132</v>
      </c>
      <c r="D1368" s="631">
        <v>0</v>
      </c>
      <c r="E1368" s="631">
        <v>0</v>
      </c>
      <c r="F1368" s="629"/>
    </row>
    <row r="1369" spans="1:6" ht="18.75">
      <c r="A1369" s="620"/>
      <c r="B1369" s="628"/>
      <c r="C1369" s="54" t="s">
        <v>133</v>
      </c>
      <c r="D1369" s="631">
        <v>0</v>
      </c>
      <c r="E1369" s="631">
        <v>0</v>
      </c>
      <c r="F1369" s="629"/>
    </row>
    <row r="1370" spans="1:6" ht="18.75">
      <c r="A1370" s="620"/>
      <c r="B1370" s="630"/>
      <c r="C1370" s="54" t="s">
        <v>134</v>
      </c>
      <c r="D1370" s="186">
        <v>0</v>
      </c>
      <c r="E1370" s="186">
        <v>0</v>
      </c>
      <c r="F1370" s="629"/>
    </row>
    <row r="1371" spans="1:6" ht="18.75">
      <c r="A1371" s="620"/>
      <c r="B1371" s="625" t="s">
        <v>473</v>
      </c>
      <c r="C1371" s="54" t="s">
        <v>130</v>
      </c>
      <c r="D1371" s="626">
        <f>D1372+D1373+D1374+D1375</f>
        <v>0</v>
      </c>
      <c r="E1371" s="626">
        <f>E1372+E1373+E1374+E1375</f>
        <v>0</v>
      </c>
      <c r="F1371" s="627"/>
    </row>
    <row r="1372" spans="1:6" ht="18.75">
      <c r="A1372" s="620"/>
      <c r="B1372" s="628"/>
      <c r="C1372" s="54" t="s">
        <v>131</v>
      </c>
      <c r="D1372" s="626">
        <v>0</v>
      </c>
      <c r="E1372" s="626">
        <v>0</v>
      </c>
      <c r="F1372" s="627"/>
    </row>
    <row r="1373" spans="1:6" ht="18.75">
      <c r="A1373" s="620"/>
      <c r="B1373" s="628"/>
      <c r="C1373" s="54" t="s">
        <v>132</v>
      </c>
      <c r="D1373" s="631">
        <v>0</v>
      </c>
      <c r="E1373" s="631">
        <v>0</v>
      </c>
      <c r="F1373" s="629"/>
    </row>
    <row r="1374" spans="1:6" ht="18.75">
      <c r="A1374" s="620"/>
      <c r="B1374" s="628"/>
      <c r="C1374" s="54" t="s">
        <v>133</v>
      </c>
      <c r="D1374" s="631">
        <v>0</v>
      </c>
      <c r="E1374" s="631">
        <v>0</v>
      </c>
      <c r="F1374" s="629"/>
    </row>
    <row r="1375" spans="1:6" ht="18.75">
      <c r="A1375" s="620"/>
      <c r="B1375" s="630"/>
      <c r="C1375" s="54" t="s">
        <v>134</v>
      </c>
      <c r="D1375" s="631">
        <v>0</v>
      </c>
      <c r="E1375" s="631">
        <v>0</v>
      </c>
      <c r="F1375" s="629"/>
    </row>
    <row r="1376" spans="1:6" ht="18.75">
      <c r="A1376" s="620"/>
      <c r="B1376" s="625" t="s">
        <v>474</v>
      </c>
      <c r="C1376" s="54" t="s">
        <v>130</v>
      </c>
      <c r="D1376" s="626">
        <f>D1377+D1378+D1379+D1380</f>
        <v>0</v>
      </c>
      <c r="E1376" s="626">
        <f>E1377+E1378+E1379+E1380</f>
        <v>0</v>
      </c>
      <c r="F1376" s="627"/>
    </row>
    <row r="1377" spans="1:6" ht="18.75">
      <c r="A1377" s="620"/>
      <c r="B1377" s="628"/>
      <c r="C1377" s="54" t="s">
        <v>131</v>
      </c>
      <c r="D1377" s="626">
        <v>0</v>
      </c>
      <c r="E1377" s="626">
        <v>0</v>
      </c>
      <c r="F1377" s="627"/>
    </row>
    <row r="1378" spans="1:6" ht="18.75">
      <c r="A1378" s="620"/>
      <c r="B1378" s="628"/>
      <c r="C1378" s="54" t="s">
        <v>132</v>
      </c>
      <c r="D1378" s="631">
        <v>0</v>
      </c>
      <c r="E1378" s="631">
        <v>0</v>
      </c>
      <c r="F1378" s="629"/>
    </row>
    <row r="1379" spans="1:6" ht="18.75">
      <c r="A1379" s="620"/>
      <c r="B1379" s="628"/>
      <c r="C1379" s="54" t="s">
        <v>133</v>
      </c>
      <c r="D1379" s="631">
        <v>0</v>
      </c>
      <c r="E1379" s="631">
        <v>0</v>
      </c>
      <c r="F1379" s="629"/>
    </row>
    <row r="1380" spans="1:6" ht="18.75">
      <c r="A1380" s="620"/>
      <c r="B1380" s="630"/>
      <c r="C1380" s="54" t="s">
        <v>134</v>
      </c>
      <c r="D1380" s="631">
        <v>0</v>
      </c>
      <c r="E1380" s="631">
        <v>0</v>
      </c>
      <c r="F1380" s="629"/>
    </row>
    <row r="1381" spans="1:6" ht="18.75">
      <c r="A1381" s="620"/>
      <c r="B1381" s="625" t="s">
        <v>477</v>
      </c>
      <c r="C1381" s="54" t="s">
        <v>130</v>
      </c>
      <c r="D1381" s="626">
        <f>D1382+D1383+D1384+D1385</f>
        <v>0</v>
      </c>
      <c r="E1381" s="626">
        <f>E1382+E1383+E1384+E1385</f>
        <v>0</v>
      </c>
      <c r="F1381" s="627"/>
    </row>
    <row r="1382" spans="1:6" ht="18.75">
      <c r="A1382" s="620"/>
      <c r="B1382" s="628"/>
      <c r="C1382" s="54" t="s">
        <v>131</v>
      </c>
      <c r="D1382" s="626">
        <v>0</v>
      </c>
      <c r="E1382" s="626">
        <v>0</v>
      </c>
      <c r="F1382" s="627"/>
    </row>
    <row r="1383" spans="1:6" ht="18.75">
      <c r="A1383" s="620"/>
      <c r="B1383" s="628"/>
      <c r="C1383" s="54" t="s">
        <v>132</v>
      </c>
      <c r="D1383" s="631">
        <v>0</v>
      </c>
      <c r="E1383" s="631">
        <v>0</v>
      </c>
      <c r="F1383" s="629"/>
    </row>
    <row r="1384" spans="1:6" ht="18.75">
      <c r="A1384" s="620"/>
      <c r="B1384" s="628"/>
      <c r="C1384" s="54" t="s">
        <v>133</v>
      </c>
      <c r="D1384" s="631">
        <v>0</v>
      </c>
      <c r="E1384" s="631">
        <v>0</v>
      </c>
      <c r="F1384" s="629"/>
    </row>
    <row r="1385" spans="1:6" ht="18.75">
      <c r="A1385" s="620"/>
      <c r="B1385" s="630"/>
      <c r="C1385" s="54" t="s">
        <v>134</v>
      </c>
      <c r="D1385" s="631">
        <v>0</v>
      </c>
      <c r="E1385" s="631">
        <v>0</v>
      </c>
      <c r="F1385" s="629"/>
    </row>
    <row r="1386" spans="1:6" ht="18.75">
      <c r="A1386" s="6"/>
      <c r="B1386" s="6"/>
      <c r="C1386" s="6"/>
      <c r="D1386" s="6"/>
      <c r="E1386" s="6"/>
      <c r="F1386" s="6"/>
    </row>
  </sheetData>
  <sheetProtection/>
  <mergeCells count="358">
    <mergeCell ref="A364:A368"/>
    <mergeCell ref="B364:B368"/>
    <mergeCell ref="A369:A373"/>
    <mergeCell ref="B369:B373"/>
    <mergeCell ref="A374:A378"/>
    <mergeCell ref="B374:B378"/>
    <mergeCell ref="A359:A363"/>
    <mergeCell ref="B359:B363"/>
    <mergeCell ref="A344:A348"/>
    <mergeCell ref="B344:B348"/>
    <mergeCell ref="A349:A353"/>
    <mergeCell ref="B349:B353"/>
    <mergeCell ref="B997:B1002"/>
    <mergeCell ref="A1276:A1280"/>
    <mergeCell ref="B1296:B1300"/>
    <mergeCell ref="A1321:A1325"/>
    <mergeCell ref="A1286:A1290"/>
    <mergeCell ref="A379:A383"/>
    <mergeCell ref="B379:B383"/>
    <mergeCell ref="A991:A996"/>
    <mergeCell ref="B973:B978"/>
    <mergeCell ref="A979:A984"/>
    <mergeCell ref="A985:A990"/>
    <mergeCell ref="A997:A1002"/>
    <mergeCell ref="B1341:B1345"/>
    <mergeCell ref="A1326:A1330"/>
    <mergeCell ref="B1326:B1330"/>
    <mergeCell ref="A1331:A1335"/>
    <mergeCell ref="B1336:B1340"/>
    <mergeCell ref="B1346:B1350"/>
    <mergeCell ref="B1127:B1131"/>
    <mergeCell ref="B1132:B1136"/>
    <mergeCell ref="A1251:A1255"/>
    <mergeCell ref="B1266:B1270"/>
    <mergeCell ref="A1168:A1172"/>
    <mergeCell ref="B1251:B1255"/>
    <mergeCell ref="B1256:B1260"/>
    <mergeCell ref="B1331:B1335"/>
    <mergeCell ref="A1336:A1340"/>
    <mergeCell ref="A1351:A1355"/>
    <mergeCell ref="A1256:A1260"/>
    <mergeCell ref="A1266:A1270"/>
    <mergeCell ref="A1261:A1265"/>
    <mergeCell ref="A1291:A1295"/>
    <mergeCell ref="A1316:A1320"/>
    <mergeCell ref="A1346:A1350"/>
    <mergeCell ref="A1341:A1345"/>
    <mergeCell ref="A1281:A1285"/>
    <mergeCell ref="A1271:A1275"/>
    <mergeCell ref="A1301:A1305"/>
    <mergeCell ref="B1301:B1305"/>
    <mergeCell ref="B1168:B1172"/>
    <mergeCell ref="B1138:B1142"/>
    <mergeCell ref="B1281:B1285"/>
    <mergeCell ref="B1276:B1280"/>
    <mergeCell ref="B1261:B1265"/>
    <mergeCell ref="B1271:B1275"/>
    <mergeCell ref="A1356:A1360"/>
    <mergeCell ref="B1356:B1360"/>
    <mergeCell ref="B1286:B1290"/>
    <mergeCell ref="A1311:A1315"/>
    <mergeCell ref="B1311:B1315"/>
    <mergeCell ref="A1296:A1300"/>
    <mergeCell ref="B1351:B1355"/>
    <mergeCell ref="B1291:B1295"/>
    <mergeCell ref="A1306:A1310"/>
    <mergeCell ref="B1306:B1310"/>
    <mergeCell ref="A1153:A1157"/>
    <mergeCell ref="B1153:B1157"/>
    <mergeCell ref="B1077:B1081"/>
    <mergeCell ref="B1082:B1086"/>
    <mergeCell ref="B1097:B1101"/>
    <mergeCell ref="B1107:B1111"/>
    <mergeCell ref="B1112:B1116"/>
    <mergeCell ref="B1117:B1121"/>
    <mergeCell ref="B1148:B1152"/>
    <mergeCell ref="B1183:B1187"/>
    <mergeCell ref="A1173:A1177"/>
    <mergeCell ref="B1173:B1177"/>
    <mergeCell ref="A1178:A1182"/>
    <mergeCell ref="B1178:B1182"/>
    <mergeCell ref="C1066:C1067"/>
    <mergeCell ref="B1092:B1096"/>
    <mergeCell ref="B1066:B1071"/>
    <mergeCell ref="B1087:B1091"/>
    <mergeCell ref="A1148:A1152"/>
    <mergeCell ref="A1361:A1365"/>
    <mergeCell ref="B1361:B1365"/>
    <mergeCell ref="A494:A498"/>
    <mergeCell ref="B494:B498"/>
    <mergeCell ref="B1122:B1126"/>
    <mergeCell ref="B1102:B1106"/>
    <mergeCell ref="B1061:B1065"/>
    <mergeCell ref="B1026:B1030"/>
    <mergeCell ref="B1031:B1035"/>
    <mergeCell ref="B1036:B1040"/>
    <mergeCell ref="B1051:B1055"/>
    <mergeCell ref="B1056:B1060"/>
    <mergeCell ref="A950:A954"/>
    <mergeCell ref="B950:B954"/>
    <mergeCell ref="A1003:A1008"/>
    <mergeCell ref="A1009:A1014"/>
    <mergeCell ref="A1015:A1017"/>
    <mergeCell ref="A967:A972"/>
    <mergeCell ref="A973:A978"/>
    <mergeCell ref="B1041:B1045"/>
    <mergeCell ref="B1046:B1050"/>
    <mergeCell ref="A940:A944"/>
    <mergeCell ref="B940:B944"/>
    <mergeCell ref="A945:A949"/>
    <mergeCell ref="B945:B949"/>
    <mergeCell ref="B808:B812"/>
    <mergeCell ref="A813:A814"/>
    <mergeCell ref="A808:A812"/>
    <mergeCell ref="A833:A837"/>
    <mergeCell ref="A961:A966"/>
    <mergeCell ref="B925:B929"/>
    <mergeCell ref="A930:A934"/>
    <mergeCell ref="B930:B934"/>
    <mergeCell ref="B813:B814"/>
    <mergeCell ref="B920:B924"/>
    <mergeCell ref="A920:A924"/>
    <mergeCell ref="A925:A929"/>
    <mergeCell ref="B833:B837"/>
    <mergeCell ref="A915:A919"/>
    <mergeCell ref="B915:B919"/>
    <mergeCell ref="B541:B546"/>
    <mergeCell ref="B703:B706"/>
    <mergeCell ref="A708:A712"/>
    <mergeCell ref="B708:B712"/>
    <mergeCell ref="A489:A493"/>
    <mergeCell ref="B489:B493"/>
    <mergeCell ref="B535:B540"/>
    <mergeCell ref="A529:A534"/>
    <mergeCell ref="A663:A667"/>
    <mergeCell ref="B663:B667"/>
    <mergeCell ref="A474:A478"/>
    <mergeCell ref="B474:B478"/>
    <mergeCell ref="B1316:B1320"/>
    <mergeCell ref="A1158:A1162"/>
    <mergeCell ref="B1158:B1162"/>
    <mergeCell ref="A1163:A1167"/>
    <mergeCell ref="B1163:B1167"/>
    <mergeCell ref="A1183:A1187"/>
    <mergeCell ref="A935:A939"/>
    <mergeCell ref="B935:B939"/>
    <mergeCell ref="A788:A792"/>
    <mergeCell ref="A698:A702"/>
    <mergeCell ref="B698:B702"/>
    <mergeCell ref="A703:A706"/>
    <mergeCell ref="B793:B797"/>
    <mergeCell ref="A713:A717"/>
    <mergeCell ref="A753:A757"/>
    <mergeCell ref="B788:B792"/>
    <mergeCell ref="A793:A797"/>
    <mergeCell ref="B479:B483"/>
    <mergeCell ref="A479:A483"/>
    <mergeCell ref="A484:A488"/>
    <mergeCell ref="B484:B488"/>
    <mergeCell ref="A18:A23"/>
    <mergeCell ref="B18:B23"/>
    <mergeCell ref="A469:A473"/>
    <mergeCell ref="B469:B473"/>
    <mergeCell ref="A304:A308"/>
    <mergeCell ref="B304:B308"/>
    <mergeCell ref="A334:A338"/>
    <mergeCell ref="B334:B338"/>
    <mergeCell ref="A339:A343"/>
    <mergeCell ref="B339:B343"/>
    <mergeCell ref="A1143:A1147"/>
    <mergeCell ref="B1143:B1147"/>
    <mergeCell ref="A768:A772"/>
    <mergeCell ref="B768:B772"/>
    <mergeCell ref="A464:A468"/>
    <mergeCell ref="B464:B468"/>
    <mergeCell ref="B6:B11"/>
    <mergeCell ref="A6:A11"/>
    <mergeCell ref="A12:A17"/>
    <mergeCell ref="B12:B17"/>
    <mergeCell ref="A309:A313"/>
    <mergeCell ref="B309:B313"/>
    <mergeCell ref="A42:A47"/>
    <mergeCell ref="B42:B47"/>
    <mergeCell ref="A24:A29"/>
    <mergeCell ref="B24:B29"/>
    <mergeCell ref="A314:A318"/>
    <mergeCell ref="B314:B318"/>
    <mergeCell ref="A1371:A1375"/>
    <mergeCell ref="B1371:B1375"/>
    <mergeCell ref="B459:B463"/>
    <mergeCell ref="B718:B722"/>
    <mergeCell ref="B748:B752"/>
    <mergeCell ref="A803:A807"/>
    <mergeCell ref="B803:B807"/>
    <mergeCell ref="B763:B767"/>
    <mergeCell ref="A459:A463"/>
    <mergeCell ref="A1366:A1370"/>
    <mergeCell ref="B1366:B1370"/>
    <mergeCell ref="A743:A747"/>
    <mergeCell ref="B743:B747"/>
    <mergeCell ref="A748:A752"/>
    <mergeCell ref="B1321:B1325"/>
    <mergeCell ref="A1138:A1142"/>
    <mergeCell ref="A658:A662"/>
    <mergeCell ref="B658:B662"/>
    <mergeCell ref="A454:A458"/>
    <mergeCell ref="B454:B458"/>
    <mergeCell ref="A1376:A1380"/>
    <mergeCell ref="B1376:B1380"/>
    <mergeCell ref="A783:A787"/>
    <mergeCell ref="B783:B787"/>
    <mergeCell ref="A758:A760"/>
    <mergeCell ref="B758:B760"/>
    <mergeCell ref="A763:A767"/>
    <mergeCell ref="A718:A722"/>
    <mergeCell ref="A1381:A1385"/>
    <mergeCell ref="B1381:B1385"/>
    <mergeCell ref="A449:A453"/>
    <mergeCell ref="B449:B453"/>
    <mergeCell ref="A798:A802"/>
    <mergeCell ref="B798:B802"/>
    <mergeCell ref="A773:A777"/>
    <mergeCell ref="B773:B777"/>
    <mergeCell ref="A778:A782"/>
    <mergeCell ref="B778:B782"/>
    <mergeCell ref="A30:A35"/>
    <mergeCell ref="B30:B35"/>
    <mergeCell ref="A36:A41"/>
    <mergeCell ref="B36:B41"/>
    <mergeCell ref="A444:A448"/>
    <mergeCell ref="B444:B448"/>
    <mergeCell ref="A319:A323"/>
    <mergeCell ref="B319:B323"/>
    <mergeCell ref="A324:A328"/>
    <mergeCell ref="B324:B328"/>
    <mergeCell ref="A329:A333"/>
    <mergeCell ref="B329:B333"/>
    <mergeCell ref="A354:A358"/>
    <mergeCell ref="B354:B358"/>
    <mergeCell ref="A66:A71"/>
    <mergeCell ref="B66:B71"/>
    <mergeCell ref="A72:A77"/>
    <mergeCell ref="B72:B77"/>
    <mergeCell ref="A102:A107"/>
    <mergeCell ref="B102:B107"/>
    <mergeCell ref="A60:A65"/>
    <mergeCell ref="B60:B65"/>
    <mergeCell ref="A48:A53"/>
    <mergeCell ref="B48:B53"/>
    <mergeCell ref="A54:A59"/>
    <mergeCell ref="B54:B59"/>
    <mergeCell ref="A78:A83"/>
    <mergeCell ref="B78:B83"/>
    <mergeCell ref="A84:A89"/>
    <mergeCell ref="B84:B89"/>
    <mergeCell ref="A90:A95"/>
    <mergeCell ref="B90:B95"/>
    <mergeCell ref="A96:A101"/>
    <mergeCell ref="B96:B101"/>
    <mergeCell ref="B753:B757"/>
    <mergeCell ref="A728:A732"/>
    <mergeCell ref="B728:B732"/>
    <mergeCell ref="A733:A737"/>
    <mergeCell ref="B733:B737"/>
    <mergeCell ref="A738:A742"/>
    <mergeCell ref="A723:A727"/>
    <mergeCell ref="B723:B727"/>
    <mergeCell ref="A683:A687"/>
    <mergeCell ref="B683:B687"/>
    <mergeCell ref="B713:B717"/>
    <mergeCell ref="A688:A692"/>
    <mergeCell ref="B688:B692"/>
    <mergeCell ref="A693:A697"/>
    <mergeCell ref="B693:B697"/>
    <mergeCell ref="B668:B672"/>
    <mergeCell ref="A673:A677"/>
    <mergeCell ref="B673:B677"/>
    <mergeCell ref="A678:A682"/>
    <mergeCell ref="B678:B682"/>
    <mergeCell ref="A668:A672"/>
    <mergeCell ref="A643:A647"/>
    <mergeCell ref="B643:B647"/>
    <mergeCell ref="B608:B612"/>
    <mergeCell ref="A613:A617"/>
    <mergeCell ref="B613:B617"/>
    <mergeCell ref="A648:A652"/>
    <mergeCell ref="B648:B652"/>
    <mergeCell ref="A618:A622"/>
    <mergeCell ref="B618:B622"/>
    <mergeCell ref="A623:A627"/>
    <mergeCell ref="B623:B627"/>
    <mergeCell ref="A633:A637"/>
    <mergeCell ref="B633:B637"/>
    <mergeCell ref="A638:A642"/>
    <mergeCell ref="B638:B642"/>
    <mergeCell ref="A553:A557"/>
    <mergeCell ref="B553:B557"/>
    <mergeCell ref="A558:A562"/>
    <mergeCell ref="B558:B562"/>
    <mergeCell ref="A563:A567"/>
    <mergeCell ref="B578:B582"/>
    <mergeCell ref="A583:A587"/>
    <mergeCell ref="B583:B587"/>
    <mergeCell ref="A568:A572"/>
    <mergeCell ref="B568:B572"/>
    <mergeCell ref="A573:A577"/>
    <mergeCell ref="B573:B577"/>
    <mergeCell ref="B628:B632"/>
    <mergeCell ref="B598:B599"/>
    <mergeCell ref="A603:A607"/>
    <mergeCell ref="A608:A612"/>
    <mergeCell ref="A535:A540"/>
    <mergeCell ref="B563:B567"/>
    <mergeCell ref="A588:A592"/>
    <mergeCell ref="B588:B592"/>
    <mergeCell ref="A578:A582"/>
    <mergeCell ref="B955:B960"/>
    <mergeCell ref="A955:A960"/>
    <mergeCell ref="A547:A552"/>
    <mergeCell ref="B547:B552"/>
    <mergeCell ref="A541:A546"/>
    <mergeCell ref="A593:A597"/>
    <mergeCell ref="B593:B597"/>
    <mergeCell ref="B738:B742"/>
    <mergeCell ref="A628:A632"/>
    <mergeCell ref="A838:A842"/>
    <mergeCell ref="A499:A504"/>
    <mergeCell ref="A517:A522"/>
    <mergeCell ref="B517:B522"/>
    <mergeCell ref="A523:A528"/>
    <mergeCell ref="A511:A516"/>
    <mergeCell ref="A505:A510"/>
    <mergeCell ref="B838:B842"/>
    <mergeCell ref="A818:A822"/>
    <mergeCell ref="B818:B822"/>
    <mergeCell ref="A823:A827"/>
    <mergeCell ref="B823:B827"/>
    <mergeCell ref="A828:A832"/>
    <mergeCell ref="B828:B832"/>
    <mergeCell ref="B864:B868"/>
    <mergeCell ref="B909:B913"/>
    <mergeCell ref="B844:B848"/>
    <mergeCell ref="B849:B853"/>
    <mergeCell ref="B854:B858"/>
    <mergeCell ref="B889:B893"/>
    <mergeCell ref="B894:B898"/>
    <mergeCell ref="B899:B903"/>
    <mergeCell ref="B904:B908"/>
    <mergeCell ref="B884:B888"/>
    <mergeCell ref="B869:B873"/>
    <mergeCell ref="B874:B878"/>
    <mergeCell ref="B529:B534"/>
    <mergeCell ref="B499:B504"/>
    <mergeCell ref="B505:B510"/>
    <mergeCell ref="B511:B516"/>
    <mergeCell ref="B523:B528"/>
    <mergeCell ref="B879:B883"/>
    <mergeCell ref="B859:B863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2015-05-28T14:29:56Z</cp:lastPrinted>
  <dcterms:created xsi:type="dcterms:W3CDTF">1996-10-08T23:32:33Z</dcterms:created>
  <dcterms:modified xsi:type="dcterms:W3CDTF">2015-06-10T12:36:20Z</dcterms:modified>
  <cp:category/>
  <cp:version/>
  <cp:contentType/>
  <cp:contentStatus/>
</cp:coreProperties>
</file>